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faee6b20dcf2c8/Cycling/League/"/>
    </mc:Choice>
  </mc:AlternateContent>
  <xr:revisionPtr revIDLastSave="332" documentId="8_{028160C9-AF47-4246-8100-FB1B339ACE9F}" xr6:coauthVersionLast="47" xr6:coauthVersionMax="47" xr10:uidLastSave="{F023DED2-6B88-48E8-8ACC-B3345F9F5B16}"/>
  <bookViews>
    <workbookView xWindow="-108" yWindow="-108" windowWidth="23256" windowHeight="12576" xr2:uid="{00470759-B74C-4BD5-8711-64DD270F0ECD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Sheet1!$A$3:$K$3</definedName>
    <definedName name="Categories">[1]Categories!$A$1:$A$9</definedName>
    <definedName name="_xlnm.Print_Area" localSheetId="0">Sheet1!$A$1:$K$202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2" i="1" l="1"/>
  <c r="K185" i="1"/>
  <c r="K188" i="1"/>
  <c r="K192" i="1"/>
  <c r="K193" i="1"/>
  <c r="K194" i="1"/>
  <c r="K195" i="1"/>
  <c r="K196" i="1"/>
  <c r="K197" i="1"/>
  <c r="K166" i="1"/>
  <c r="K165" i="1"/>
  <c r="K164" i="1"/>
  <c r="K136" i="1"/>
  <c r="K93" i="1"/>
  <c r="K97" i="1"/>
  <c r="K100" i="1"/>
  <c r="K101" i="1"/>
  <c r="K105" i="1"/>
  <c r="K108" i="1"/>
  <c r="K107" i="1"/>
  <c r="K122" i="1" l="1"/>
  <c r="K103" i="1"/>
  <c r="K95" i="1"/>
  <c r="K87" i="1"/>
  <c r="K96" i="1"/>
  <c r="K99" i="1"/>
  <c r="K92" i="1"/>
  <c r="K94" i="1"/>
  <c r="K89" i="1"/>
  <c r="K98" i="1"/>
  <c r="K88" i="1"/>
  <c r="K104" i="1"/>
  <c r="K102" i="1"/>
  <c r="K106" i="1"/>
  <c r="K90" i="1"/>
  <c r="K91" i="1"/>
  <c r="K74" i="1" l="1"/>
  <c r="H20" i="1"/>
  <c r="H21" i="1"/>
  <c r="H23" i="1"/>
  <c r="H26" i="1"/>
  <c r="H22" i="1"/>
  <c r="H25" i="1"/>
  <c r="H24" i="1"/>
  <c r="H28" i="1"/>
  <c r="H27" i="1"/>
  <c r="G34" i="1"/>
  <c r="G32" i="1"/>
  <c r="G33" i="1"/>
  <c r="G36" i="1"/>
  <c r="G35" i="1"/>
  <c r="G38" i="1"/>
  <c r="G37" i="1"/>
  <c r="G31" i="1"/>
  <c r="H19" i="1"/>
  <c r="K70" i="1" l="1"/>
  <c r="K14" i="1"/>
  <c r="K12" i="1"/>
  <c r="K150" i="1" l="1"/>
  <c r="K152" i="1"/>
  <c r="K151" i="1"/>
  <c r="K155" i="1"/>
  <c r="K170" i="1"/>
  <c r="K117" i="1"/>
  <c r="K115" i="1"/>
  <c r="K120" i="1"/>
  <c r="K116" i="1"/>
  <c r="K121" i="1"/>
  <c r="K123" i="1"/>
  <c r="K125" i="1"/>
  <c r="K118" i="1"/>
  <c r="K124" i="1"/>
  <c r="K119" i="1"/>
  <c r="K114" i="1"/>
  <c r="K72" i="1"/>
  <c r="K75" i="1"/>
  <c r="K153" i="1"/>
  <c r="K157" i="1"/>
  <c r="K158" i="1"/>
  <c r="K154" i="1"/>
  <c r="K159" i="1"/>
  <c r="K156" i="1"/>
  <c r="K5" i="1"/>
  <c r="K6" i="1"/>
  <c r="K7" i="1"/>
  <c r="K10" i="1"/>
  <c r="K9" i="1"/>
  <c r="K13" i="1"/>
  <c r="K8" i="1"/>
  <c r="K11" i="1"/>
  <c r="F187" i="1" l="1" a="1"/>
  <c r="F187" i="1" s="1"/>
  <c r="K187" i="1" s="1"/>
  <c r="F186" i="1" a="1"/>
  <c r="F186" i="1" s="1"/>
  <c r="K186" i="1" s="1"/>
  <c r="F176" i="1" a="1"/>
  <c r="F176" i="1" s="1"/>
  <c r="K176" i="1" s="1"/>
  <c r="F190" i="1" a="1"/>
  <c r="F190" i="1" s="1"/>
  <c r="K190" i="1" s="1"/>
  <c r="F184" i="1" a="1"/>
  <c r="F184" i="1" s="1"/>
  <c r="K184" i="1" s="1"/>
  <c r="F183" i="1" a="1"/>
  <c r="F183" i="1" s="1"/>
  <c r="K183" i="1" s="1"/>
  <c r="F198" i="1" a="1"/>
  <c r="F198" i="1" s="1"/>
  <c r="K198" i="1" s="1"/>
  <c r="F199" i="1" a="1"/>
  <c r="F199" i="1" s="1"/>
  <c r="K199" i="1" s="1"/>
  <c r="F189" i="1" a="1"/>
  <c r="F189" i="1" s="1"/>
  <c r="K189" i="1" s="1"/>
  <c r="F191" i="1" a="1"/>
  <c r="F191" i="1" s="1"/>
  <c r="K191" i="1" s="1"/>
  <c r="F180" i="1" a="1"/>
  <c r="F180" i="1" s="1"/>
  <c r="K180" i="1" s="1"/>
  <c r="F177" i="1" a="1"/>
  <c r="F177" i="1" s="1"/>
  <c r="K177" i="1" s="1"/>
  <c r="F181" i="1" a="1"/>
  <c r="F181" i="1" s="1"/>
  <c r="K181" i="1" s="1"/>
  <c r="F179" i="1" a="1"/>
  <c r="F179" i="1" s="1"/>
  <c r="K179" i="1" s="1"/>
  <c r="K149" i="1" l="1"/>
  <c r="K142" i="1"/>
  <c r="K143" i="1"/>
  <c r="K141" i="1"/>
  <c r="K86" i="1"/>
  <c r="K55" i="1"/>
  <c r="K57" i="1"/>
  <c r="K61" i="1"/>
  <c r="K63" i="1"/>
  <c r="K62" i="1"/>
  <c r="K58" i="1"/>
  <c r="K73" i="1"/>
  <c r="K65" i="1"/>
  <c r="K76" i="1"/>
  <c r="K77" i="1"/>
  <c r="K64" i="1"/>
  <c r="K60" i="1"/>
  <c r="K69" i="1"/>
  <c r="K71" i="1"/>
  <c r="K80" i="1"/>
  <c r="K79" i="1"/>
  <c r="K67" i="1"/>
  <c r="K56" i="1"/>
  <c r="K66" i="1"/>
  <c r="K68" i="1"/>
  <c r="K78" i="1"/>
  <c r="K59" i="1"/>
  <c r="K4" i="1"/>
  <c r="C191" i="1"/>
  <c r="C190" i="1"/>
  <c r="C198" i="1"/>
  <c r="C186" i="1"/>
  <c r="C181" i="1"/>
  <c r="C187" i="1"/>
  <c r="C185" i="1"/>
  <c r="C180" i="1"/>
  <c r="C183" i="1"/>
  <c r="K169" i="1"/>
  <c r="C169" i="1"/>
  <c r="C143" i="1"/>
  <c r="C142" i="1"/>
  <c r="C141" i="1"/>
  <c r="E131" i="1" l="1"/>
  <c r="K131" i="1" s="1"/>
  <c r="E130" i="1"/>
  <c r="K130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<sst xmlns="http://schemas.openxmlformats.org/spreadsheetml/2006/main" count="364" uniqueCount="167">
  <si>
    <t>Team competition</t>
  </si>
  <si>
    <t>Position</t>
  </si>
  <si>
    <t>Team</t>
  </si>
  <si>
    <t>Team sprint</t>
  </si>
  <si>
    <t>Team pursuit</t>
  </si>
  <si>
    <t>Total points</t>
  </si>
  <si>
    <t>DSV</t>
  </si>
  <si>
    <t>ASAP</t>
  </si>
  <si>
    <t>TrackCyclingSA</t>
  </si>
  <si>
    <t>Active Bodies</t>
  </si>
  <si>
    <t>All the riders in the team need to be in the same team or club. Riders to ride in the same kit. Mixed teams won't score.</t>
  </si>
  <si>
    <t>Sprint tournament</t>
  </si>
  <si>
    <t>Name</t>
  </si>
  <si>
    <t>Jordan September</t>
  </si>
  <si>
    <t>Kinetic Pro</t>
  </si>
  <si>
    <t>Duwayne Adams</t>
  </si>
  <si>
    <t>Enza</t>
  </si>
  <si>
    <t>Dirk van Zyl</t>
  </si>
  <si>
    <t>Matthew Ferguson</t>
  </si>
  <si>
    <t>Category A</t>
  </si>
  <si>
    <t>Jonathan Bouwer</t>
  </si>
  <si>
    <t>Linwell Jansen</t>
  </si>
  <si>
    <t>Ethan Kulsen</t>
  </si>
  <si>
    <t>Graeme Ockhuis</t>
  </si>
  <si>
    <t>Zareef Green</t>
  </si>
  <si>
    <t>Zakariayyaa Martin</t>
  </si>
  <si>
    <t>CTC</t>
  </si>
  <si>
    <t>Gareth Stead</t>
  </si>
  <si>
    <t>Robin Harris</t>
  </si>
  <si>
    <t>Chrispin Fourie</t>
  </si>
  <si>
    <t>Joshua Louw</t>
  </si>
  <si>
    <t>Vincent Julies</t>
  </si>
  <si>
    <t>Gavin Cannone</t>
  </si>
  <si>
    <t>Bellville</t>
  </si>
  <si>
    <t>Mohammed Aziz</t>
  </si>
  <si>
    <t>UCI</t>
  </si>
  <si>
    <t>Individual partipation point: 1</t>
  </si>
  <si>
    <t>Team event participation point: 1 (riders to be from same team/club to score)</t>
  </si>
  <si>
    <t>Category B</t>
  </si>
  <si>
    <t>Theo Williams</t>
  </si>
  <si>
    <t>Jonavin Arries</t>
  </si>
  <si>
    <t>Fuad Hassan</t>
  </si>
  <si>
    <t>Leon Steenkamp</t>
  </si>
  <si>
    <t>Muhammad Saralina</t>
  </si>
  <si>
    <t>Phoenix</t>
  </si>
  <si>
    <t>Rushin Fortain</t>
  </si>
  <si>
    <t>Tashreeq Dollie</t>
  </si>
  <si>
    <t>Kinetic</t>
  </si>
  <si>
    <t>Women</t>
  </si>
  <si>
    <t>Maroesjka Matthee</t>
  </si>
  <si>
    <t>Reach for Rainbows</t>
  </si>
  <si>
    <t>Charlissa Schultz</t>
  </si>
  <si>
    <t>Eden</t>
  </si>
  <si>
    <t>Jessie Munton</t>
  </si>
  <si>
    <t>Amber Hindmarch</t>
  </si>
  <si>
    <t>U11 Boys</t>
  </si>
  <si>
    <t>Mughammad Yaqeen Arnold</t>
  </si>
  <si>
    <t>U13 Boys</t>
  </si>
  <si>
    <t>Mughammad Arnold</t>
  </si>
  <si>
    <t>Zac Solomon</t>
  </si>
  <si>
    <t>Nur Dollie</t>
  </si>
  <si>
    <t>U15 Boys</t>
  </si>
  <si>
    <t>Noah September</t>
  </si>
  <si>
    <t>Cameron Marais</t>
  </si>
  <si>
    <t>Cameron Wilcox</t>
  </si>
  <si>
    <t>Adrian Jacobs</t>
  </si>
  <si>
    <t>Yahjaa Martin</t>
  </si>
  <si>
    <t>Zuhair Titus</t>
  </si>
  <si>
    <t>U17 Girls</t>
  </si>
  <si>
    <t>Erin Marais</t>
  </si>
  <si>
    <t>Veterans</t>
  </si>
  <si>
    <t>Timothy Mehl</t>
  </si>
  <si>
    <t>Stefan Lombaard</t>
  </si>
  <si>
    <t>John Moss</t>
  </si>
  <si>
    <t>Mark Hansen</t>
  </si>
  <si>
    <t>Dirk Van Zyl</t>
  </si>
  <si>
    <t>Joseph September</t>
  </si>
  <si>
    <t>Russel Mehl</t>
  </si>
  <si>
    <t>Brent Patterson</t>
  </si>
  <si>
    <t>Kinetic Pro Women</t>
  </si>
  <si>
    <t>Wade Theunissen</t>
  </si>
  <si>
    <t>Joshua Dike</t>
  </si>
  <si>
    <t>Carl Bonthuys</t>
  </si>
  <si>
    <t>Carlo Engelbrecht</t>
  </si>
  <si>
    <t>Jason Bruintjies</t>
  </si>
  <si>
    <t>Bikecraft Performance</t>
  </si>
  <si>
    <t>Morgan Jones</t>
  </si>
  <si>
    <t>Shahir Khan</t>
  </si>
  <si>
    <t>Curtis Basson</t>
  </si>
  <si>
    <t>Nelson Sardinha</t>
  </si>
  <si>
    <t>Jessé Woods</t>
  </si>
  <si>
    <t>McKenzie Pedro</t>
  </si>
  <si>
    <t>Keanu Pieterse</t>
  </si>
  <si>
    <t>Tygerberg MTB</t>
  </si>
  <si>
    <t>Jaco Scholtz</t>
  </si>
  <si>
    <t>Anton Scheepers</t>
  </si>
  <si>
    <t>Oswin Booysen</t>
  </si>
  <si>
    <t>Devaroux Jacobs</t>
  </si>
  <si>
    <t>Marc Wilcox</t>
  </si>
  <si>
    <t>Burton Witbooi</t>
  </si>
  <si>
    <t>Wynand Hofmeyer</t>
  </si>
  <si>
    <t>Sasha Solomons</t>
  </si>
  <si>
    <t>Alex Goetham</t>
  </si>
  <si>
    <t>Brandon Christians</t>
  </si>
  <si>
    <t>Osama Ebrahim</t>
  </si>
  <si>
    <t>Anshaar Jacobs</t>
  </si>
  <si>
    <t>Treshlin Mondsinger</t>
  </si>
  <si>
    <t>Rushin Fortuin</t>
  </si>
  <si>
    <t>Chanté Olivier</t>
  </si>
  <si>
    <t>Copystar</t>
  </si>
  <si>
    <t>Fjorn Lakay</t>
  </si>
  <si>
    <t>U13 Girls</t>
  </si>
  <si>
    <t>Zuri Green</t>
  </si>
  <si>
    <t>Zane Solomon</t>
  </si>
  <si>
    <t>Renique Rinquis</t>
  </si>
  <si>
    <t>Nigel Isaacs</t>
  </si>
  <si>
    <t>Tariq Samie</t>
  </si>
  <si>
    <t>Hendrik Grobbelaar</t>
  </si>
  <si>
    <t>Black line sprinting</t>
  </si>
  <si>
    <t>Ishmail Clarke</t>
  </si>
  <si>
    <t>Bradley L'aiguille</t>
  </si>
  <si>
    <t>Liam De Waal</t>
  </si>
  <si>
    <t>Janco Louw</t>
  </si>
  <si>
    <t>Sunique van der Walt</t>
  </si>
  <si>
    <t>Absolute Motion</t>
  </si>
  <si>
    <t>Connor Kitching</t>
  </si>
  <si>
    <t>Simon Augustyn</t>
  </si>
  <si>
    <t>Wayne Southgate</t>
  </si>
  <si>
    <t>Abbas Harris</t>
  </si>
  <si>
    <t>Oscar Cloete</t>
  </si>
  <si>
    <t>Crown Cycles</t>
  </si>
  <si>
    <t>James Swart</t>
  </si>
  <si>
    <t>Zuki Mxoli</t>
  </si>
  <si>
    <t>Mirsab Jordan</t>
  </si>
  <si>
    <t>Zander du Preez</t>
  </si>
  <si>
    <t>Ruan Badenhorst</t>
  </si>
  <si>
    <t>Imtiyaaz Schultz</t>
  </si>
  <si>
    <t>Chanel Fourie</t>
  </si>
  <si>
    <t>Paceline Women</t>
  </si>
  <si>
    <t>Nadia Van Wyk</t>
  </si>
  <si>
    <t>U15 Girls</t>
  </si>
  <si>
    <t>Nikalau Volsteedt</t>
  </si>
  <si>
    <t>Tristan Mc Given</t>
  </si>
  <si>
    <t>Kael Williams</t>
  </si>
  <si>
    <t>Callie Greeff</t>
  </si>
  <si>
    <t>Quayum Davids</t>
  </si>
  <si>
    <t>TrackCyclingSA "B"</t>
  </si>
  <si>
    <t>TrackCyclingSA "A"</t>
  </si>
  <si>
    <t>Kinetic Cycling club "A"</t>
  </si>
  <si>
    <t>Kinetic Cycling club "B"</t>
  </si>
  <si>
    <t>Omnium points for top six: 8, 6, 5, 3, 2, 1. If riders equal on omnium points then the rider that did best in the last race gets the win.</t>
  </si>
  <si>
    <t>Benino Hans</t>
  </si>
  <si>
    <t>Amien de Klerk</t>
  </si>
  <si>
    <t>Fresh start</t>
  </si>
  <si>
    <t>Michaela Lubbe</t>
  </si>
  <si>
    <t>Total</t>
  </si>
  <si>
    <t>Top team sprint end of season rankings:</t>
  </si>
  <si>
    <t>Top team pursuit- season rankings:</t>
  </si>
  <si>
    <t>6-8 invited riders per event</t>
  </si>
  <si>
    <t>Irefaan Isaacs</t>
  </si>
  <si>
    <t>Reyaan Traut</t>
  </si>
  <si>
    <t>Anja du Plessis</t>
  </si>
  <si>
    <t>Kendra Kitching</t>
  </si>
  <si>
    <t>Shakira Swarts</t>
  </si>
  <si>
    <t>Fharaaz Khatieb</t>
  </si>
  <si>
    <t>Even on points rule: Rider that won the last race of the last event takes the omnium win if points are equal. Oswin won the the final race on Friday.</t>
  </si>
  <si>
    <t>WESTERN PROVINCE TRACK LEAGUE 2022: FINAL POINTS STANDINGS AFTER ROUND #7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</si>
</sst>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1" xfId="0" applyFill="1" applyBorder="1"/>
    <xf numFmtId="0" fontId="0" fillId="0" borderId="0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Fill="1" applyBorder="1"/>
    <xf numFmtId="0" fontId="0" fillId="0" borderId="1" xfId="0" applyFont="1" applyFill="1" applyBorder="1"/>
    <xf numFmtId="1" fontId="0" fillId="0" borderId="1" xfId="0" applyNumberFormat="1" applyBorder="1"/>
    <xf numFmtId="0" fontId="3" fillId="0" borderId="0" xfId="0" applyFont="1" applyBorder="1"/>
    <xf numFmtId="0" fontId="0" fillId="0" borderId="2" xfId="0" applyBorder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llville%20track%20league%201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pkorgroup-my.sharepoint.com/personal/jscholtz_ackermans_co_za/Documents/Documents/Bellville%20track%20league%202%20t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ellville%20track%20league%203%20prog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&amp; N"/>
      <sheetName val="Program"/>
      <sheetName val="Categories"/>
      <sheetName val="TEAM SPRINT"/>
      <sheetName val="Events"/>
      <sheetName val="ET - U11"/>
      <sheetName val="ET - U13"/>
      <sheetName val="ET - U15"/>
      <sheetName val="ET - Women"/>
      <sheetName val="ET - Vets"/>
      <sheetName val="ET - Cat C"/>
      <sheetName val=" ET - Cat B+U17 B"/>
      <sheetName val="ET - Cat A"/>
      <sheetName val="Start List - Cat A"/>
      <sheetName val="Start List - Cat B-U17B"/>
      <sheetName val="Start List - Cat C"/>
      <sheetName val="Start List - Vets"/>
      <sheetName val="Start List - Women"/>
      <sheetName val="Start List -U11,13,15"/>
      <sheetName val="ET - Ladies"/>
      <sheetName val="Cat C Points"/>
      <sheetName val="Cat B Points"/>
      <sheetName val="Cat A Points"/>
      <sheetName val="Sheet3"/>
      <sheetName val="Sheet1"/>
    </sheetNames>
    <sheetDataSet>
      <sheetData sheetId="0">
        <row r="1">
          <cell r="C1" t="str">
            <v>a</v>
          </cell>
        </row>
        <row r="7">
          <cell r="C7" t="str">
            <v>Name</v>
          </cell>
          <cell r="D7" t="str">
            <v>Club/Team</v>
          </cell>
        </row>
        <row r="8">
          <cell r="C8"/>
          <cell r="D8"/>
        </row>
        <row r="9">
          <cell r="C9"/>
          <cell r="D9"/>
        </row>
        <row r="10">
          <cell r="C10" t="str">
            <v>Adrian Jacobs</v>
          </cell>
          <cell r="D10" t="str">
            <v>DSV</v>
          </cell>
        </row>
        <row r="11">
          <cell r="C11" t="str">
            <v>Yahjaa Martin</v>
          </cell>
          <cell r="D11" t="str">
            <v>DSV</v>
          </cell>
        </row>
        <row r="12">
          <cell r="C12"/>
          <cell r="D12"/>
        </row>
        <row r="13">
          <cell r="C13"/>
          <cell r="D13"/>
        </row>
        <row r="14">
          <cell r="C14"/>
          <cell r="D14"/>
        </row>
        <row r="15">
          <cell r="C15" t="str">
            <v>Graeme Ockhuis</v>
          </cell>
          <cell r="D15" t="str">
            <v>Enza</v>
          </cell>
        </row>
        <row r="16">
          <cell r="C16"/>
          <cell r="D16"/>
        </row>
        <row r="17">
          <cell r="C17"/>
          <cell r="D17"/>
        </row>
        <row r="18">
          <cell r="C18" t="str">
            <v>Theo Williams</v>
          </cell>
          <cell r="D18" t="str">
            <v>DSV</v>
          </cell>
        </row>
        <row r="19">
          <cell r="C19" t="str">
            <v>Joseph September</v>
          </cell>
          <cell r="D19" t="str">
            <v>MC2</v>
          </cell>
        </row>
        <row r="20">
          <cell r="C20" t="str">
            <v>Maroesjka Matthee</v>
          </cell>
          <cell r="D20" t="str">
            <v>Reach for Rainbows</v>
          </cell>
        </row>
        <row r="21">
          <cell r="C21" t="str">
            <v>Linwell Jansen</v>
          </cell>
          <cell r="D21" t="str">
            <v>Enza</v>
          </cell>
        </row>
        <row r="22">
          <cell r="C22" t="str">
            <v>Chrispin Fourie</v>
          </cell>
          <cell r="D22" t="str">
            <v>ASAP</v>
          </cell>
        </row>
        <row r="23">
          <cell r="C23" t="str">
            <v>Zakariayyaa Martin</v>
          </cell>
          <cell r="D23" t="str">
            <v>CTC</v>
          </cell>
        </row>
        <row r="24">
          <cell r="C24" t="str">
            <v>Jonathan Bouwer</v>
          </cell>
          <cell r="D24" t="str">
            <v>Kinetic Pro</v>
          </cell>
        </row>
        <row r="25">
          <cell r="C25" t="str">
            <v>Joshua Louw</v>
          </cell>
          <cell r="D25" t="str">
            <v>ASAP</v>
          </cell>
        </row>
        <row r="26">
          <cell r="C26"/>
          <cell r="D26"/>
        </row>
        <row r="27">
          <cell r="C27"/>
          <cell r="D27"/>
        </row>
        <row r="28">
          <cell r="C28"/>
          <cell r="D28"/>
        </row>
        <row r="29">
          <cell r="C29" t="str">
            <v>Cameron Marais</v>
          </cell>
          <cell r="D29" t="str">
            <v>Tygerberg MTB</v>
          </cell>
        </row>
        <row r="30">
          <cell r="C30" t="str">
            <v>Gareth Stead</v>
          </cell>
          <cell r="D30" t="str">
            <v>TrackCyclingSA</v>
          </cell>
        </row>
        <row r="31">
          <cell r="C31"/>
          <cell r="D31"/>
        </row>
        <row r="32">
          <cell r="C32" t="str">
            <v>Muhammad Saralina</v>
          </cell>
          <cell r="D32" t="str">
            <v>Phoenix</v>
          </cell>
        </row>
        <row r="33">
          <cell r="C33"/>
          <cell r="D33"/>
        </row>
        <row r="34">
          <cell r="C34" t="str">
            <v>Ethan Kulsen</v>
          </cell>
          <cell r="D34" t="str">
            <v>DSV</v>
          </cell>
        </row>
        <row r="35">
          <cell r="C35"/>
          <cell r="D35"/>
        </row>
        <row r="36">
          <cell r="C36" t="str">
            <v>Zareef Green</v>
          </cell>
          <cell r="D36" t="str">
            <v>DSV</v>
          </cell>
        </row>
        <row r="37">
          <cell r="C37"/>
          <cell r="D37"/>
        </row>
        <row r="38">
          <cell r="C38" t="str">
            <v>Jordan September</v>
          </cell>
          <cell r="D38" t="str">
            <v>Kinetic Pro</v>
          </cell>
        </row>
        <row r="39">
          <cell r="C39"/>
          <cell r="D39"/>
        </row>
        <row r="40">
          <cell r="C40" t="str">
            <v>Fjorn Lackey</v>
          </cell>
          <cell r="D40" t="str">
            <v>DSV</v>
          </cell>
        </row>
        <row r="41">
          <cell r="C41" t="str">
            <v>Amber Hindmarch</v>
          </cell>
          <cell r="D41" t="str">
            <v>Kinetic</v>
          </cell>
        </row>
        <row r="42">
          <cell r="C42" t="str">
            <v>Chante Olivier</v>
          </cell>
          <cell r="D42" t="str">
            <v>Kinetic</v>
          </cell>
        </row>
        <row r="43">
          <cell r="C43" t="str">
            <v>Mark Hansen</v>
          </cell>
          <cell r="D43" t="str">
            <v>Kinetic</v>
          </cell>
        </row>
        <row r="44">
          <cell r="C44" t="str">
            <v>Ansaar Jacobs</v>
          </cell>
          <cell r="D44" t="str">
            <v>Active Bodies</v>
          </cell>
        </row>
        <row r="45">
          <cell r="C45" t="str">
            <v>Zain Solomons</v>
          </cell>
          <cell r="D45" t="str">
            <v>Active Bodies</v>
          </cell>
        </row>
        <row r="46">
          <cell r="C46"/>
          <cell r="D46"/>
        </row>
        <row r="47">
          <cell r="C47" t="str">
            <v>Usama Ebrahiem</v>
          </cell>
          <cell r="D47" t="str">
            <v>Active Bodies</v>
          </cell>
        </row>
        <row r="48">
          <cell r="C48" t="str">
            <v>Hendrik Grobbelaar</v>
          </cell>
          <cell r="D48" t="str">
            <v>Bellville</v>
          </cell>
        </row>
        <row r="49">
          <cell r="C49" t="str">
            <v>Matthew Ferguson</v>
          </cell>
          <cell r="D49" t="str">
            <v>TrackCyclingSA</v>
          </cell>
        </row>
        <row r="50">
          <cell r="C50" t="str">
            <v>Liam De Wall</v>
          </cell>
          <cell r="D50" t="str">
            <v>Active Bodies</v>
          </cell>
        </row>
        <row r="51">
          <cell r="C51" t="str">
            <v>Dirk Van Zyl</v>
          </cell>
          <cell r="D51" t="str">
            <v>TrackCyclingSA</v>
          </cell>
        </row>
        <row r="52">
          <cell r="C52"/>
          <cell r="D52"/>
        </row>
        <row r="53">
          <cell r="C53"/>
          <cell r="D53"/>
        </row>
        <row r="54">
          <cell r="C54"/>
          <cell r="D54"/>
        </row>
        <row r="55">
          <cell r="C55" t="str">
            <v>Charlissa Schultz</v>
          </cell>
          <cell r="D55" t="str">
            <v>Eden</v>
          </cell>
        </row>
        <row r="56">
          <cell r="C56"/>
          <cell r="D56"/>
        </row>
        <row r="57">
          <cell r="C57"/>
          <cell r="D57"/>
        </row>
        <row r="58">
          <cell r="C58" t="str">
            <v>John Moss</v>
          </cell>
          <cell r="D58" t="str">
            <v>City</v>
          </cell>
        </row>
        <row r="59">
          <cell r="C59"/>
          <cell r="D59"/>
        </row>
        <row r="60">
          <cell r="C60" t="str">
            <v>Zuhair Titus</v>
          </cell>
          <cell r="D60" t="str">
            <v>Active Bodies</v>
          </cell>
        </row>
        <row r="61">
          <cell r="C61" t="str">
            <v>Gavin Cannone</v>
          </cell>
          <cell r="D61" t="str">
            <v>Bellville</v>
          </cell>
        </row>
        <row r="62">
          <cell r="C62" t="str">
            <v>Zac Solomon</v>
          </cell>
          <cell r="D62" t="str">
            <v>Kinetic</v>
          </cell>
        </row>
        <row r="63">
          <cell r="C63" t="str">
            <v>Tristan McGiven</v>
          </cell>
          <cell r="D63" t="str">
            <v>TMB</v>
          </cell>
        </row>
        <row r="64">
          <cell r="C64" t="str">
            <v>Noah September</v>
          </cell>
          <cell r="D64" t="str">
            <v>Kinetic</v>
          </cell>
        </row>
        <row r="65">
          <cell r="C65"/>
          <cell r="D65"/>
        </row>
        <row r="66">
          <cell r="C66" t="str">
            <v>Rushin Fortain</v>
          </cell>
          <cell r="D66" t="str">
            <v>Active Bodies</v>
          </cell>
        </row>
        <row r="67">
          <cell r="C67" t="str">
            <v>Jessie Munton</v>
          </cell>
          <cell r="D67" t="str">
            <v>Kinetic</v>
          </cell>
        </row>
        <row r="68">
          <cell r="C68"/>
          <cell r="D68"/>
        </row>
        <row r="69">
          <cell r="C69" t="str">
            <v>Mughammad Arnold</v>
          </cell>
          <cell r="D69" t="str">
            <v>Kinetic</v>
          </cell>
        </row>
        <row r="70">
          <cell r="C70"/>
          <cell r="D70"/>
        </row>
        <row r="71">
          <cell r="C71" t="str">
            <v>Mughammad Yaqeen Arnold</v>
          </cell>
          <cell r="D71" t="str">
            <v>Kinetic</v>
          </cell>
        </row>
        <row r="72">
          <cell r="C72"/>
          <cell r="D72"/>
        </row>
        <row r="73">
          <cell r="C73" t="str">
            <v>Erin Marais</v>
          </cell>
          <cell r="D73" t="str">
            <v>Tygerberg MTB</v>
          </cell>
        </row>
        <row r="74">
          <cell r="C74"/>
          <cell r="D74"/>
        </row>
        <row r="75">
          <cell r="C75" t="str">
            <v>Clint Hendricks</v>
          </cell>
          <cell r="D75" t="str">
            <v>Enza</v>
          </cell>
        </row>
        <row r="76">
          <cell r="C76" t="str">
            <v>Leon Steenkamp</v>
          </cell>
          <cell r="D76" t="str">
            <v>Bellville</v>
          </cell>
        </row>
        <row r="77">
          <cell r="C77"/>
          <cell r="D77"/>
        </row>
        <row r="78">
          <cell r="C78" t="str">
            <v>Wade Theunissen</v>
          </cell>
          <cell r="D78" t="str">
            <v>Enza</v>
          </cell>
        </row>
        <row r="79">
          <cell r="C79" t="str">
            <v>Oswin Booysen</v>
          </cell>
          <cell r="D79" t="str">
            <v>Bellville</v>
          </cell>
        </row>
        <row r="80">
          <cell r="C80"/>
          <cell r="D80"/>
        </row>
        <row r="81">
          <cell r="C81"/>
          <cell r="D81"/>
        </row>
        <row r="82">
          <cell r="C82"/>
          <cell r="D82"/>
        </row>
        <row r="83">
          <cell r="C83" t="str">
            <v>Russel Mehl</v>
          </cell>
          <cell r="D83" t="str">
            <v>Kinetic</v>
          </cell>
        </row>
        <row r="84">
          <cell r="C84"/>
          <cell r="D84"/>
        </row>
        <row r="85">
          <cell r="C85"/>
          <cell r="D85"/>
        </row>
        <row r="86">
          <cell r="C86"/>
          <cell r="D86"/>
        </row>
        <row r="87">
          <cell r="C87"/>
          <cell r="D87"/>
        </row>
        <row r="88">
          <cell r="C88"/>
          <cell r="D88"/>
        </row>
        <row r="89">
          <cell r="C89" t="str">
            <v>Timothy Mehl</v>
          </cell>
          <cell r="D89" t="str">
            <v>Phoenix</v>
          </cell>
        </row>
        <row r="90">
          <cell r="C90"/>
          <cell r="D90"/>
        </row>
        <row r="91">
          <cell r="C91" t="str">
            <v>Sunique Van Der Walt</v>
          </cell>
          <cell r="D91" t="str">
            <v>A M</v>
          </cell>
        </row>
        <row r="92">
          <cell r="C92" t="str">
            <v>Mark Petersen</v>
          </cell>
          <cell r="D92" t="str">
            <v>Bellville</v>
          </cell>
        </row>
        <row r="93">
          <cell r="C93"/>
          <cell r="D93"/>
        </row>
        <row r="94">
          <cell r="C94" t="str">
            <v>William Petersen</v>
          </cell>
          <cell r="D94" t="str">
            <v>Bellville</v>
          </cell>
        </row>
        <row r="95">
          <cell r="C95" t="str">
            <v>Benedict Moqumo</v>
          </cell>
          <cell r="D95" t="str">
            <v>UCI</v>
          </cell>
        </row>
        <row r="96">
          <cell r="C96" t="str">
            <v>Ismail Clark</v>
          </cell>
          <cell r="D96" t="str">
            <v>Active Bodies</v>
          </cell>
        </row>
        <row r="97">
          <cell r="C97" t="str">
            <v>Tashreeq Dollie</v>
          </cell>
          <cell r="D97" t="str">
            <v>Kinetic</v>
          </cell>
        </row>
        <row r="98">
          <cell r="C98" t="str">
            <v>Nur Dollie</v>
          </cell>
          <cell r="D98" t="str">
            <v>Kinetic</v>
          </cell>
        </row>
        <row r="99">
          <cell r="C99" t="str">
            <v>Brent Patterson</v>
          </cell>
          <cell r="D99" t="str">
            <v>Kinetic</v>
          </cell>
        </row>
        <row r="100">
          <cell r="C100" t="str">
            <v>Fuad Hassan</v>
          </cell>
          <cell r="D100" t="str">
            <v>UCI</v>
          </cell>
        </row>
        <row r="101">
          <cell r="C101" t="str">
            <v>Mohammed Aziz</v>
          </cell>
          <cell r="D101" t="str">
            <v>UCI</v>
          </cell>
        </row>
        <row r="102">
          <cell r="C102" t="str">
            <v>Cameron Wilcox</v>
          </cell>
          <cell r="D102" t="str">
            <v>Kinetic</v>
          </cell>
        </row>
        <row r="103">
          <cell r="C103" t="str">
            <v>Stefan Lombaard</v>
          </cell>
          <cell r="D103" t="str">
            <v>Bellville</v>
          </cell>
        </row>
        <row r="104">
          <cell r="C104" t="str">
            <v>Duwayne Adams</v>
          </cell>
          <cell r="D104" t="str">
            <v>DSV</v>
          </cell>
        </row>
        <row r="105">
          <cell r="C105" t="str">
            <v>Vincent Julies</v>
          </cell>
          <cell r="D105" t="str">
            <v>DSV</v>
          </cell>
        </row>
        <row r="106">
          <cell r="C106" t="str">
            <v>Jonavin Arries</v>
          </cell>
          <cell r="D106" t="str">
            <v>DSV</v>
          </cell>
        </row>
        <row r="107">
          <cell r="C107" t="str">
            <v>Robin Harris</v>
          </cell>
          <cell r="D107" t="str">
            <v>ASAP</v>
          </cell>
        </row>
        <row r="108">
          <cell r="C108"/>
          <cell r="D108"/>
        </row>
        <row r="109">
          <cell r="C109"/>
          <cell r="D109"/>
        </row>
        <row r="110">
          <cell r="C110"/>
          <cell r="D110"/>
        </row>
        <row r="111">
          <cell r="C111"/>
          <cell r="D111"/>
        </row>
        <row r="112">
          <cell r="C112"/>
          <cell r="D112"/>
        </row>
        <row r="113">
          <cell r="C113"/>
          <cell r="D113"/>
        </row>
        <row r="114">
          <cell r="C114"/>
          <cell r="D114"/>
        </row>
        <row r="115">
          <cell r="C115"/>
          <cell r="D115"/>
        </row>
        <row r="116">
          <cell r="C116"/>
          <cell r="D116"/>
        </row>
        <row r="117">
          <cell r="C117"/>
          <cell r="D117"/>
        </row>
        <row r="118">
          <cell r="C118"/>
          <cell r="D118"/>
        </row>
        <row r="119">
          <cell r="C119"/>
          <cell r="D119"/>
        </row>
        <row r="120">
          <cell r="C120"/>
          <cell r="D120"/>
        </row>
        <row r="121">
          <cell r="C121"/>
          <cell r="D121"/>
        </row>
        <row r="122">
          <cell r="C122"/>
          <cell r="D122"/>
        </row>
        <row r="123">
          <cell r="C123"/>
          <cell r="D123"/>
        </row>
        <row r="124">
          <cell r="C124"/>
          <cell r="D124"/>
        </row>
        <row r="125">
          <cell r="C125"/>
          <cell r="D125"/>
        </row>
        <row r="126">
          <cell r="C126"/>
          <cell r="D126"/>
        </row>
        <row r="127">
          <cell r="C127"/>
          <cell r="D127"/>
        </row>
        <row r="128">
          <cell r="C128"/>
          <cell r="D128"/>
        </row>
        <row r="129">
          <cell r="C129"/>
          <cell r="D129"/>
        </row>
        <row r="130">
          <cell r="C130"/>
          <cell r="D130"/>
        </row>
        <row r="131">
          <cell r="C131"/>
          <cell r="D131"/>
        </row>
        <row r="132">
          <cell r="C132"/>
          <cell r="D132"/>
        </row>
        <row r="133">
          <cell r="C133"/>
          <cell r="D133"/>
        </row>
        <row r="134">
          <cell r="C134"/>
          <cell r="D134"/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</row>
        <row r="139">
          <cell r="C139"/>
          <cell r="D139"/>
        </row>
        <row r="140">
          <cell r="C140"/>
          <cell r="D140"/>
        </row>
        <row r="141">
          <cell r="C141"/>
          <cell r="D141"/>
        </row>
        <row r="142">
          <cell r="C142"/>
          <cell r="D142"/>
        </row>
        <row r="143">
          <cell r="C143"/>
          <cell r="D143"/>
        </row>
        <row r="144">
          <cell r="C144"/>
          <cell r="D144"/>
        </row>
        <row r="145">
          <cell r="C145"/>
          <cell r="D145"/>
        </row>
        <row r="146">
          <cell r="C146"/>
          <cell r="D146"/>
        </row>
        <row r="147">
          <cell r="C147"/>
          <cell r="D147"/>
        </row>
        <row r="148">
          <cell r="C148"/>
          <cell r="D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72">
          <cell r="C172"/>
          <cell r="D172"/>
        </row>
        <row r="173">
          <cell r="C173"/>
          <cell r="D173"/>
        </row>
        <row r="174">
          <cell r="C174"/>
          <cell r="D174"/>
        </row>
        <row r="175">
          <cell r="C175"/>
          <cell r="D175"/>
        </row>
        <row r="176">
          <cell r="C176"/>
          <cell r="D176"/>
        </row>
        <row r="177">
          <cell r="C177"/>
          <cell r="D177"/>
        </row>
        <row r="178">
          <cell r="C178"/>
          <cell r="D178"/>
        </row>
        <row r="179">
          <cell r="C179"/>
          <cell r="D179"/>
        </row>
        <row r="180">
          <cell r="C180"/>
          <cell r="D180"/>
        </row>
        <row r="181">
          <cell r="C181"/>
          <cell r="D181"/>
        </row>
        <row r="182">
          <cell r="C182"/>
          <cell r="D182"/>
        </row>
        <row r="183">
          <cell r="C183"/>
          <cell r="D183"/>
        </row>
        <row r="184">
          <cell r="C184"/>
          <cell r="D184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C196"/>
          <cell r="D196"/>
        </row>
        <row r="197">
          <cell r="C197"/>
          <cell r="D197"/>
        </row>
        <row r="198">
          <cell r="C198"/>
          <cell r="D198"/>
        </row>
        <row r="199">
          <cell r="C199"/>
          <cell r="D199"/>
        </row>
        <row r="200">
          <cell r="C200"/>
          <cell r="D200"/>
        </row>
        <row r="201">
          <cell r="C201"/>
          <cell r="D201"/>
        </row>
        <row r="202">
          <cell r="C202"/>
          <cell r="D202"/>
        </row>
        <row r="203">
          <cell r="C203"/>
          <cell r="D203"/>
        </row>
        <row r="204">
          <cell r="C204"/>
          <cell r="D204"/>
        </row>
        <row r="205">
          <cell r="C205"/>
          <cell r="D205"/>
        </row>
        <row r="206">
          <cell r="C206"/>
          <cell r="D206"/>
        </row>
        <row r="207">
          <cell r="C207"/>
          <cell r="D207"/>
        </row>
        <row r="208">
          <cell r="C208"/>
          <cell r="D208"/>
        </row>
        <row r="209">
          <cell r="C209"/>
          <cell r="D209"/>
        </row>
        <row r="210">
          <cell r="C210"/>
          <cell r="D210"/>
        </row>
        <row r="211">
          <cell r="C211"/>
          <cell r="D211"/>
        </row>
        <row r="212">
          <cell r="C212"/>
          <cell r="D212"/>
        </row>
        <row r="213">
          <cell r="C213"/>
          <cell r="D213"/>
        </row>
        <row r="214">
          <cell r="C214"/>
          <cell r="D214"/>
        </row>
        <row r="215">
          <cell r="C215"/>
          <cell r="D215"/>
        </row>
        <row r="216">
          <cell r="C216"/>
          <cell r="D216"/>
        </row>
        <row r="217">
          <cell r="C217"/>
          <cell r="D217"/>
        </row>
        <row r="218">
          <cell r="C218"/>
          <cell r="D218"/>
        </row>
        <row r="219">
          <cell r="C219"/>
          <cell r="D219"/>
        </row>
        <row r="220">
          <cell r="C220"/>
          <cell r="D220"/>
        </row>
        <row r="221">
          <cell r="C221"/>
          <cell r="D221"/>
        </row>
        <row r="222">
          <cell r="C222"/>
          <cell r="D222"/>
        </row>
        <row r="223">
          <cell r="C223"/>
          <cell r="D223"/>
        </row>
        <row r="224">
          <cell r="C224"/>
          <cell r="D224"/>
        </row>
        <row r="225">
          <cell r="C225"/>
          <cell r="D225"/>
        </row>
        <row r="226">
          <cell r="C226"/>
          <cell r="D226"/>
        </row>
        <row r="227">
          <cell r="C227"/>
          <cell r="D227"/>
        </row>
        <row r="228">
          <cell r="C228"/>
          <cell r="D228"/>
        </row>
        <row r="229">
          <cell r="C229"/>
          <cell r="D229"/>
        </row>
        <row r="230">
          <cell r="C230"/>
          <cell r="D230"/>
        </row>
        <row r="231">
          <cell r="C231"/>
          <cell r="D231"/>
        </row>
        <row r="232">
          <cell r="C232"/>
          <cell r="D232"/>
        </row>
        <row r="233">
          <cell r="C233"/>
          <cell r="D233"/>
        </row>
        <row r="234">
          <cell r="C234"/>
          <cell r="D234"/>
        </row>
        <row r="235">
          <cell r="C235"/>
          <cell r="D235"/>
        </row>
        <row r="236">
          <cell r="C236"/>
          <cell r="D236"/>
        </row>
        <row r="237">
          <cell r="C237"/>
          <cell r="D237"/>
        </row>
        <row r="238">
          <cell r="C238"/>
          <cell r="D238"/>
        </row>
        <row r="239">
          <cell r="C239"/>
          <cell r="D239"/>
        </row>
        <row r="240">
          <cell r="C240"/>
          <cell r="D240"/>
        </row>
        <row r="241">
          <cell r="C241"/>
          <cell r="D241"/>
        </row>
        <row r="242">
          <cell r="C242"/>
          <cell r="D242"/>
        </row>
        <row r="243">
          <cell r="C243"/>
          <cell r="D243"/>
        </row>
        <row r="244">
          <cell r="C244"/>
          <cell r="D244"/>
        </row>
        <row r="245">
          <cell r="C245"/>
          <cell r="D245"/>
        </row>
        <row r="246">
          <cell r="C246"/>
          <cell r="D246"/>
        </row>
        <row r="247">
          <cell r="C247"/>
          <cell r="D247"/>
        </row>
        <row r="248">
          <cell r="C248"/>
          <cell r="D248"/>
        </row>
        <row r="249">
          <cell r="C249"/>
          <cell r="D249"/>
        </row>
        <row r="250">
          <cell r="C250"/>
          <cell r="D250"/>
        </row>
        <row r="251">
          <cell r="C251"/>
          <cell r="D251"/>
        </row>
        <row r="252">
          <cell r="C252"/>
          <cell r="D252"/>
        </row>
        <row r="253">
          <cell r="C253"/>
          <cell r="D253"/>
        </row>
        <row r="254">
          <cell r="C254"/>
          <cell r="D254"/>
        </row>
        <row r="255">
          <cell r="C255"/>
          <cell r="D255"/>
        </row>
        <row r="256">
          <cell r="C256"/>
          <cell r="D256"/>
        </row>
      </sheetData>
      <sheetData sheetId="1"/>
      <sheetData sheetId="2">
        <row r="1">
          <cell r="A1" t="str">
            <v>Cat A</v>
          </cell>
        </row>
        <row r="2">
          <cell r="A2" t="str">
            <v>Cat B &amp; U17 B</v>
          </cell>
        </row>
        <row r="3">
          <cell r="A3" t="str">
            <v>Women</v>
          </cell>
        </row>
        <row r="4">
          <cell r="A4" t="str">
            <v>U11B - U13G</v>
          </cell>
        </row>
        <row r="5">
          <cell r="A5" t="str">
            <v>U13B - U15G</v>
          </cell>
        </row>
        <row r="6">
          <cell r="A6" t="str">
            <v>U15B - U17G</v>
          </cell>
        </row>
        <row r="7">
          <cell r="A7" t="str">
            <v>Vets</v>
          </cell>
        </row>
        <row r="8">
          <cell r="A8" t="str">
            <v>Cat C</v>
          </cell>
        </row>
        <row r="9">
          <cell r="A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&amp; N"/>
      <sheetName val="Program"/>
      <sheetName val="Categories"/>
      <sheetName val="Team pursuit"/>
      <sheetName val="Events"/>
      <sheetName val="ET - U11"/>
      <sheetName val="ET - U13"/>
      <sheetName val="Sheet2"/>
      <sheetName val="ET - U15"/>
      <sheetName val="ET - Women"/>
      <sheetName val="ET - Vets"/>
      <sheetName val="ET - Cat C"/>
      <sheetName val=" ET - Cat B+U17 B"/>
      <sheetName val="ET - Cat A"/>
      <sheetName val="Start List - Cat A"/>
      <sheetName val="Start List - Cat B-U17B"/>
      <sheetName val="Start List - Cat C"/>
      <sheetName val="Start List - Vets"/>
      <sheetName val="Start List - Women"/>
      <sheetName val="Start List -U11,13,15"/>
      <sheetName val="ET - Ladies"/>
      <sheetName val="Cat C Points"/>
      <sheetName val="Cat B Points"/>
      <sheetName val="Cat A Points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Keanu Pieterse</v>
          </cell>
          <cell r="C9">
            <v>5</v>
          </cell>
          <cell r="D9">
            <v>5</v>
          </cell>
          <cell r="E9">
            <v>3</v>
          </cell>
          <cell r="F9">
            <v>13</v>
          </cell>
          <cell r="G9">
            <v>8</v>
          </cell>
          <cell r="H9">
            <v>1</v>
          </cell>
          <cell r="I9">
            <v>9</v>
          </cell>
        </row>
        <row r="10">
          <cell r="B10" t="str">
            <v>Mughammad Yaqeen Arnold</v>
          </cell>
          <cell r="C10">
            <v>3</v>
          </cell>
          <cell r="D10">
            <v>3</v>
          </cell>
          <cell r="E10">
            <v>5</v>
          </cell>
          <cell r="F10">
            <v>11</v>
          </cell>
          <cell r="G10">
            <v>6</v>
          </cell>
          <cell r="H10">
            <v>1</v>
          </cell>
          <cell r="I10">
            <v>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&amp; N"/>
      <sheetName val="Program"/>
      <sheetName val="Categories"/>
      <sheetName val="Events"/>
      <sheetName val="ET - U11"/>
      <sheetName val="ET - U13"/>
      <sheetName val="ET - U15"/>
      <sheetName val="ET - Women"/>
      <sheetName val="ET - Vets"/>
      <sheetName val="ET - Cat C"/>
      <sheetName val=" ET - Cat B+U17 B"/>
      <sheetName val="ET - Cat A"/>
      <sheetName val="Sprinters"/>
      <sheetName val="Start List - Cat A"/>
      <sheetName val="Start list - Team sprint"/>
      <sheetName val="Start List - Cat B-U17B"/>
      <sheetName val="Start List - Cat C"/>
      <sheetName val="Start List - Vets"/>
      <sheetName val="Start List - Women"/>
      <sheetName val="Start List -U11,13,15"/>
      <sheetName val="ET - Ladies"/>
      <sheetName val="Cat C Points"/>
      <sheetName val="Cat B Points"/>
      <sheetName val="Cat A Point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John Moss</v>
          </cell>
          <cell r="C6" t="str">
            <v>City Cycling club</v>
          </cell>
          <cell r="D6">
            <v>0</v>
          </cell>
          <cell r="E6">
            <v>3</v>
          </cell>
          <cell r="F6">
            <v>0</v>
          </cell>
          <cell r="G6">
            <v>3</v>
          </cell>
          <cell r="H6">
            <v>1</v>
          </cell>
          <cell r="I6">
            <v>1</v>
          </cell>
          <cell r="J6">
            <v>0</v>
          </cell>
          <cell r="K6">
            <v>2</v>
          </cell>
        </row>
        <row r="7">
          <cell r="B7" t="str">
            <v>Jaco Scholtz</v>
          </cell>
          <cell r="C7" t="str">
            <v>TrackCyclingSA</v>
          </cell>
          <cell r="D7">
            <v>8</v>
          </cell>
          <cell r="E7">
            <v>6</v>
          </cell>
          <cell r="F7">
            <v>8</v>
          </cell>
          <cell r="G7">
            <v>22</v>
          </cell>
          <cell r="H7">
            <v>8</v>
          </cell>
          <cell r="I7">
            <v>1</v>
          </cell>
          <cell r="J7">
            <v>1</v>
          </cell>
          <cell r="K7">
            <v>10</v>
          </cell>
        </row>
        <row r="8">
          <cell r="B8" t="str">
            <v>Mark Hansen</v>
          </cell>
          <cell r="C8" t="str">
            <v>Kinetic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B9" t="str">
            <v>Renique Rinquis</v>
          </cell>
          <cell r="C9" t="str">
            <v>Kinetic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1</v>
          </cell>
          <cell r="J9">
            <v>0</v>
          </cell>
          <cell r="K9">
            <v>1</v>
          </cell>
        </row>
        <row r="10">
          <cell r="B10" t="str">
            <v>Nigel Isaacs</v>
          </cell>
          <cell r="C10" t="str">
            <v>Bellville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1</v>
          </cell>
          <cell r="J10">
            <v>0</v>
          </cell>
          <cell r="K10">
            <v>1</v>
          </cell>
        </row>
        <row r="11">
          <cell r="B11" t="str">
            <v>Matthew Ferguson</v>
          </cell>
          <cell r="C11" t="str">
            <v>TrackCyclingSA</v>
          </cell>
          <cell r="D11">
            <v>3</v>
          </cell>
          <cell r="E11">
            <v>0</v>
          </cell>
          <cell r="F11">
            <v>3</v>
          </cell>
          <cell r="G11">
            <v>6</v>
          </cell>
          <cell r="H11">
            <v>2</v>
          </cell>
          <cell r="I11">
            <v>1</v>
          </cell>
          <cell r="J11">
            <v>1</v>
          </cell>
          <cell r="K11">
            <v>4</v>
          </cell>
        </row>
        <row r="12">
          <cell r="B12" t="str">
            <v>Dirk Van Zyl</v>
          </cell>
          <cell r="C12" t="str">
            <v>TrackCyclingSA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1</v>
          </cell>
          <cell r="J12">
            <v>1</v>
          </cell>
          <cell r="K12">
            <v>2</v>
          </cell>
        </row>
        <row r="13">
          <cell r="B13" t="str">
            <v>Joseph September</v>
          </cell>
          <cell r="C13" t="str">
            <v>MC2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1</v>
          </cell>
          <cell r="J13">
            <v>0</v>
          </cell>
          <cell r="K13">
            <v>1</v>
          </cell>
        </row>
        <row r="14">
          <cell r="B14" t="str">
            <v>Tariq Samie</v>
          </cell>
          <cell r="C14" t="str">
            <v>Kinetic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1</v>
          </cell>
          <cell r="J14">
            <v>1</v>
          </cell>
          <cell r="K14">
            <v>2</v>
          </cell>
        </row>
        <row r="15">
          <cell r="B15" t="str">
            <v>Oswin Booysen</v>
          </cell>
          <cell r="C15" t="str">
            <v>Bellville</v>
          </cell>
          <cell r="D15">
            <v>6</v>
          </cell>
          <cell r="E15">
            <v>8</v>
          </cell>
          <cell r="F15">
            <v>5</v>
          </cell>
          <cell r="G15">
            <v>19</v>
          </cell>
          <cell r="H15">
            <v>6</v>
          </cell>
          <cell r="I15">
            <v>1</v>
          </cell>
          <cell r="J15">
            <v>0</v>
          </cell>
          <cell r="K15">
            <v>7</v>
          </cell>
        </row>
        <row r="16">
          <cell r="B16" t="str">
            <v>Russel Mehl</v>
          </cell>
          <cell r="C16" t="str">
            <v>Kinetic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1</v>
          </cell>
          <cell r="J16">
            <v>1</v>
          </cell>
          <cell r="K16">
            <v>2</v>
          </cell>
        </row>
        <row r="17">
          <cell r="B17" t="str">
            <v>Timothy Mehl</v>
          </cell>
          <cell r="C17" t="str">
            <v>Phoenix</v>
          </cell>
          <cell r="D17">
            <v>5</v>
          </cell>
          <cell r="E17">
            <v>2</v>
          </cell>
          <cell r="F17">
            <v>0</v>
          </cell>
          <cell r="G17">
            <v>7</v>
          </cell>
          <cell r="H17">
            <v>3</v>
          </cell>
          <cell r="I17">
            <v>1</v>
          </cell>
          <cell r="J17">
            <v>0</v>
          </cell>
          <cell r="K17">
            <v>4</v>
          </cell>
        </row>
        <row r="18">
          <cell r="B18" t="str">
            <v>Brent Patterson</v>
          </cell>
          <cell r="C18" t="str">
            <v>Kinetic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3</v>
          </cell>
        </row>
        <row r="19">
          <cell r="B19" t="str">
            <v>Marc Wilcox</v>
          </cell>
          <cell r="C19" t="str">
            <v>Kinetic</v>
          </cell>
          <cell r="D19">
            <v>2</v>
          </cell>
          <cell r="E19">
            <v>5</v>
          </cell>
          <cell r="F19">
            <v>6</v>
          </cell>
          <cell r="G19">
            <v>13</v>
          </cell>
          <cell r="H19">
            <v>5</v>
          </cell>
          <cell r="I19">
            <v>1</v>
          </cell>
          <cell r="J19">
            <v>1</v>
          </cell>
          <cell r="K19">
            <v>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5A91-7121-481A-8B4C-A1CF61F671E8}">
  <sheetPr>
    <pageSetUpPr fitToPage="1"/>
  </sheetPr>
  <dimension ref="A1:N204"/>
  <sheetViews>
    <sheetView tabSelected="1" view="pageBreakPreview" topLeftCell="A21" zoomScale="112" zoomScaleNormal="100" zoomScaleSheetLayoutView="112" workbookViewId="0">
      <selection activeCell="A15" sqref="A15:XFD16"/>
    </sheetView>
  </sheetViews>
  <sheetFormatPr defaultRowHeight="13.2" x14ac:dyDescent="0.25"/>
  <cols>
    <col min="2" max="2" width="26.33203125" customWidth="1"/>
    <col min="3" max="3" width="20.109375" customWidth="1"/>
    <col min="4" max="10" width="8.33203125" customWidth="1"/>
    <col min="11" max="11" width="12.88671875" customWidth="1"/>
  </cols>
  <sheetData>
    <row r="1" spans="1:11" x14ac:dyDescent="0.25">
      <c r="A1" s="25" t="s">
        <v>166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1" t="s">
        <v>0</v>
      </c>
      <c r="B2" s="1"/>
      <c r="C2" s="1"/>
      <c r="D2" s="2">
        <v>44713</v>
      </c>
      <c r="E2" s="2">
        <v>44726</v>
      </c>
      <c r="F2" s="2">
        <v>44740</v>
      </c>
      <c r="G2" s="2">
        <v>44768</v>
      </c>
      <c r="H2" s="2">
        <v>44789</v>
      </c>
      <c r="I2" s="2">
        <v>44803</v>
      </c>
      <c r="J2" s="2">
        <v>44820</v>
      </c>
      <c r="K2" s="1"/>
    </row>
    <row r="3" spans="1:11" ht="26.4" x14ac:dyDescent="0.25">
      <c r="A3" s="8" t="s">
        <v>1</v>
      </c>
      <c r="B3" s="10" t="s">
        <v>2</v>
      </c>
      <c r="C3" s="11"/>
      <c r="D3" s="9" t="s">
        <v>3</v>
      </c>
      <c r="E3" s="4" t="s">
        <v>4</v>
      </c>
      <c r="F3" s="9" t="s">
        <v>3</v>
      </c>
      <c r="G3" s="4" t="s">
        <v>3</v>
      </c>
      <c r="H3" s="4" t="s">
        <v>4</v>
      </c>
      <c r="I3" s="4" t="s">
        <v>3</v>
      </c>
      <c r="J3" s="4" t="s">
        <v>4</v>
      </c>
      <c r="K3" s="4" t="s">
        <v>5</v>
      </c>
    </row>
    <row r="4" spans="1:11" x14ac:dyDescent="0.25">
      <c r="A4" s="5">
        <v>1</v>
      </c>
      <c r="B4" s="14" t="s">
        <v>6</v>
      </c>
      <c r="C4" s="14"/>
      <c r="D4" s="5">
        <v>8</v>
      </c>
      <c r="E4" s="5">
        <v>6</v>
      </c>
      <c r="F4" s="5">
        <v>8</v>
      </c>
      <c r="G4" s="5">
        <v>8</v>
      </c>
      <c r="H4" s="5">
        <v>8</v>
      </c>
      <c r="I4" s="5">
        <v>8</v>
      </c>
      <c r="J4" s="5">
        <v>6</v>
      </c>
      <c r="K4" s="5">
        <f t="shared" ref="K4:K14" si="0">SUM(D4:J4)</f>
        <v>52</v>
      </c>
    </row>
    <row r="5" spans="1:11" hidden="1" x14ac:dyDescent="0.25">
      <c r="A5" s="5">
        <v>2</v>
      </c>
      <c r="B5" s="14" t="s">
        <v>147</v>
      </c>
      <c r="C5" s="14"/>
      <c r="D5" s="5">
        <v>5</v>
      </c>
      <c r="E5" s="5">
        <v>5</v>
      </c>
      <c r="F5" s="5">
        <v>3</v>
      </c>
      <c r="G5" s="5">
        <v>5</v>
      </c>
      <c r="H5" s="5">
        <v>3</v>
      </c>
      <c r="I5" s="5">
        <v>3</v>
      </c>
      <c r="J5" s="5">
        <v>3</v>
      </c>
      <c r="K5" s="5">
        <f t="shared" si="0"/>
        <v>27</v>
      </c>
    </row>
    <row r="6" spans="1:11" hidden="1" x14ac:dyDescent="0.25">
      <c r="A6" s="5">
        <v>3</v>
      </c>
      <c r="B6" s="14" t="s">
        <v>7</v>
      </c>
      <c r="C6" s="14"/>
      <c r="D6" s="5">
        <v>6</v>
      </c>
      <c r="E6" s="5">
        <v>0</v>
      </c>
      <c r="F6" s="5">
        <v>6</v>
      </c>
      <c r="G6" s="5">
        <v>0</v>
      </c>
      <c r="H6" s="5">
        <v>6</v>
      </c>
      <c r="I6" s="5">
        <v>0</v>
      </c>
      <c r="J6" s="5">
        <v>8</v>
      </c>
      <c r="K6" s="5">
        <f t="shared" si="0"/>
        <v>26</v>
      </c>
    </row>
    <row r="7" spans="1:11" hidden="1" x14ac:dyDescent="0.25">
      <c r="A7" s="5">
        <v>4</v>
      </c>
      <c r="B7" s="15" t="s">
        <v>14</v>
      </c>
      <c r="C7" s="15"/>
      <c r="D7" s="5">
        <v>0</v>
      </c>
      <c r="E7" s="5">
        <v>8</v>
      </c>
      <c r="F7" s="5">
        <v>0</v>
      </c>
      <c r="G7" s="5">
        <v>0</v>
      </c>
      <c r="H7" s="5">
        <v>5</v>
      </c>
      <c r="I7" s="5">
        <v>0</v>
      </c>
      <c r="J7" s="5">
        <v>0</v>
      </c>
      <c r="K7" s="5">
        <f t="shared" si="0"/>
        <v>13</v>
      </c>
    </row>
    <row r="8" spans="1:11" hidden="1" x14ac:dyDescent="0.25">
      <c r="A8" s="5">
        <v>5</v>
      </c>
      <c r="B8" s="16" t="s">
        <v>148</v>
      </c>
      <c r="C8" s="14"/>
      <c r="D8" s="12">
        <v>0</v>
      </c>
      <c r="E8" s="12">
        <v>0</v>
      </c>
      <c r="F8" s="12">
        <v>0</v>
      </c>
      <c r="G8" s="5">
        <v>2</v>
      </c>
      <c r="H8" s="5">
        <v>2</v>
      </c>
      <c r="I8" s="5">
        <v>5</v>
      </c>
      <c r="J8" s="5">
        <v>2</v>
      </c>
      <c r="K8" s="5">
        <f t="shared" si="0"/>
        <v>11</v>
      </c>
    </row>
    <row r="9" spans="1:11" hidden="1" x14ac:dyDescent="0.25">
      <c r="A9" s="5">
        <v>6</v>
      </c>
      <c r="B9" s="16" t="s">
        <v>26</v>
      </c>
      <c r="C9" s="14"/>
      <c r="D9" s="12">
        <v>0</v>
      </c>
      <c r="E9" s="12">
        <v>0</v>
      </c>
      <c r="F9" s="5">
        <v>5</v>
      </c>
      <c r="G9" s="5">
        <v>0</v>
      </c>
      <c r="H9" s="5">
        <v>0</v>
      </c>
      <c r="I9" s="5">
        <v>0</v>
      </c>
      <c r="J9" s="5">
        <v>5</v>
      </c>
      <c r="K9" s="5">
        <f t="shared" si="0"/>
        <v>10</v>
      </c>
    </row>
    <row r="10" spans="1:11" hidden="1" x14ac:dyDescent="0.25">
      <c r="A10" s="5">
        <v>7</v>
      </c>
      <c r="B10" s="14" t="s">
        <v>9</v>
      </c>
      <c r="C10" s="14"/>
      <c r="D10" s="5">
        <v>3</v>
      </c>
      <c r="E10" s="5">
        <v>0</v>
      </c>
      <c r="F10" s="5">
        <v>2</v>
      </c>
      <c r="G10" s="5">
        <v>3</v>
      </c>
      <c r="H10" s="5">
        <v>0</v>
      </c>
      <c r="I10" s="5">
        <v>0</v>
      </c>
      <c r="J10" s="5">
        <v>1</v>
      </c>
      <c r="K10" s="5">
        <f t="shared" si="0"/>
        <v>9</v>
      </c>
    </row>
    <row r="11" spans="1:11" hidden="1" x14ac:dyDescent="0.25">
      <c r="A11" s="5">
        <v>8</v>
      </c>
      <c r="B11" s="16" t="s">
        <v>33</v>
      </c>
      <c r="C11" s="14"/>
      <c r="D11" s="12">
        <v>0</v>
      </c>
      <c r="E11" s="12">
        <v>0</v>
      </c>
      <c r="F11" s="12">
        <v>0</v>
      </c>
      <c r="G11" s="5">
        <v>6</v>
      </c>
      <c r="H11" s="5">
        <v>0</v>
      </c>
      <c r="I11" s="5">
        <v>0</v>
      </c>
      <c r="J11" s="5">
        <v>0</v>
      </c>
      <c r="K11" s="5">
        <f t="shared" si="0"/>
        <v>6</v>
      </c>
    </row>
    <row r="12" spans="1:11" hidden="1" x14ac:dyDescent="0.25">
      <c r="A12" s="5">
        <v>9</v>
      </c>
      <c r="B12" s="16" t="s">
        <v>146</v>
      </c>
      <c r="C12" s="14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6</v>
      </c>
      <c r="J12" s="5">
        <v>0</v>
      </c>
      <c r="K12" s="12">
        <f t="shared" si="0"/>
        <v>6</v>
      </c>
    </row>
    <row r="13" spans="1:11" hidden="1" x14ac:dyDescent="0.25">
      <c r="A13" s="5">
        <v>10</v>
      </c>
      <c r="B13" s="14" t="s">
        <v>79</v>
      </c>
      <c r="C13" s="14"/>
      <c r="D13" s="5">
        <v>0</v>
      </c>
      <c r="E13" s="5">
        <v>3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f t="shared" si="0"/>
        <v>4</v>
      </c>
    </row>
    <row r="14" spans="1:11" hidden="1" x14ac:dyDescent="0.25">
      <c r="A14" s="5">
        <v>11</v>
      </c>
      <c r="B14" s="16" t="s">
        <v>149</v>
      </c>
      <c r="C14" s="14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2</v>
      </c>
      <c r="J14" s="5">
        <v>0</v>
      </c>
      <c r="K14" s="12">
        <f t="shared" si="0"/>
        <v>2</v>
      </c>
    </row>
    <row r="15" spans="1:11" x14ac:dyDescent="0.25">
      <c r="A15" t="s">
        <v>10</v>
      </c>
    </row>
    <row r="16" spans="1:11" x14ac:dyDescent="0.25">
      <c r="A16" s="6" t="s">
        <v>150</v>
      </c>
    </row>
    <row r="17" spans="1:8" s="1" customFormat="1" x14ac:dyDescent="0.25">
      <c r="A17" s="1" t="s">
        <v>156</v>
      </c>
    </row>
    <row r="18" spans="1:8" x14ac:dyDescent="0.25">
      <c r="A18" s="1" t="s">
        <v>1</v>
      </c>
      <c r="B18" s="1" t="s">
        <v>2</v>
      </c>
      <c r="D18" s="2">
        <v>44713</v>
      </c>
      <c r="E18" s="2">
        <v>44740</v>
      </c>
      <c r="F18" s="2">
        <v>44768</v>
      </c>
      <c r="G18" s="2">
        <v>44803</v>
      </c>
      <c r="H18" s="3" t="s">
        <v>155</v>
      </c>
    </row>
    <row r="19" spans="1:8" x14ac:dyDescent="0.25">
      <c r="A19" s="23">
        <v>1</v>
      </c>
      <c r="B19" s="14" t="s">
        <v>6</v>
      </c>
      <c r="C19" s="7" t="s">
        <v>3</v>
      </c>
      <c r="D19" s="5">
        <v>8</v>
      </c>
      <c r="E19" s="5">
        <v>8</v>
      </c>
      <c r="F19" s="5">
        <v>8</v>
      </c>
      <c r="G19" s="5">
        <v>8</v>
      </c>
      <c r="H19" s="5">
        <f t="shared" ref="H19:H28" si="1">SUM(D19:G19)</f>
        <v>32</v>
      </c>
    </row>
    <row r="20" spans="1:8" x14ac:dyDescent="0.25">
      <c r="A20" s="23">
        <v>2</v>
      </c>
      <c r="B20" s="14" t="s">
        <v>147</v>
      </c>
      <c r="C20" s="7" t="s">
        <v>3</v>
      </c>
      <c r="D20" s="5">
        <v>5</v>
      </c>
      <c r="E20" s="5">
        <v>3</v>
      </c>
      <c r="F20" s="5">
        <v>5</v>
      </c>
      <c r="G20" s="5">
        <v>3</v>
      </c>
      <c r="H20" s="5">
        <f t="shared" si="1"/>
        <v>16</v>
      </c>
    </row>
    <row r="21" spans="1:8" x14ac:dyDescent="0.25">
      <c r="A21" s="23">
        <v>3</v>
      </c>
      <c r="B21" s="14" t="s">
        <v>7</v>
      </c>
      <c r="C21" s="7" t="s">
        <v>3</v>
      </c>
      <c r="D21" s="5">
        <v>6</v>
      </c>
      <c r="E21" s="5">
        <v>6</v>
      </c>
      <c r="F21" s="5">
        <v>0</v>
      </c>
      <c r="G21" s="5">
        <v>0</v>
      </c>
      <c r="H21" s="5">
        <f t="shared" si="1"/>
        <v>12</v>
      </c>
    </row>
    <row r="22" spans="1:8" x14ac:dyDescent="0.25">
      <c r="A22" s="23">
        <v>4</v>
      </c>
      <c r="B22" s="5" t="s">
        <v>9</v>
      </c>
      <c r="C22" s="7" t="s">
        <v>3</v>
      </c>
      <c r="D22" s="5">
        <v>3</v>
      </c>
      <c r="E22" s="5">
        <v>2</v>
      </c>
      <c r="F22" s="5">
        <v>3</v>
      </c>
      <c r="G22" s="5">
        <v>0</v>
      </c>
      <c r="H22" s="5">
        <f t="shared" si="1"/>
        <v>8</v>
      </c>
    </row>
    <row r="23" spans="1:8" x14ac:dyDescent="0.25">
      <c r="A23" s="23">
        <v>5</v>
      </c>
      <c r="B23" s="5" t="s">
        <v>148</v>
      </c>
      <c r="C23" s="7" t="s">
        <v>3</v>
      </c>
      <c r="D23" s="5">
        <v>0</v>
      </c>
      <c r="E23" s="5">
        <v>0</v>
      </c>
      <c r="F23" s="5">
        <v>2</v>
      </c>
      <c r="G23" s="5">
        <v>5</v>
      </c>
      <c r="H23" s="5">
        <f t="shared" si="1"/>
        <v>7</v>
      </c>
    </row>
    <row r="24" spans="1:8" x14ac:dyDescent="0.25">
      <c r="A24" s="23">
        <v>6</v>
      </c>
      <c r="B24" s="5" t="s">
        <v>146</v>
      </c>
      <c r="C24" s="7" t="s">
        <v>3</v>
      </c>
      <c r="D24" s="5">
        <v>0</v>
      </c>
      <c r="E24" s="5">
        <v>0</v>
      </c>
      <c r="F24" s="5">
        <v>0</v>
      </c>
      <c r="G24" s="5">
        <v>6</v>
      </c>
      <c r="H24" s="5">
        <f t="shared" si="1"/>
        <v>6</v>
      </c>
    </row>
    <row r="25" spans="1:8" x14ac:dyDescent="0.25">
      <c r="A25" s="23">
        <v>7</v>
      </c>
      <c r="B25" s="5" t="s">
        <v>33</v>
      </c>
      <c r="C25" s="7" t="s">
        <v>3</v>
      </c>
      <c r="D25" s="5">
        <v>0</v>
      </c>
      <c r="E25" s="5">
        <v>0</v>
      </c>
      <c r="F25" s="5">
        <v>6</v>
      </c>
      <c r="G25" s="5">
        <v>0</v>
      </c>
      <c r="H25" s="5">
        <f t="shared" si="1"/>
        <v>6</v>
      </c>
    </row>
    <row r="26" spans="1:8" x14ac:dyDescent="0.25">
      <c r="A26" s="23">
        <v>8</v>
      </c>
      <c r="B26" s="5" t="s">
        <v>26</v>
      </c>
      <c r="C26" s="7" t="s">
        <v>3</v>
      </c>
      <c r="D26" s="5">
        <v>0</v>
      </c>
      <c r="E26" s="5">
        <v>5</v>
      </c>
      <c r="F26" s="5">
        <v>0</v>
      </c>
      <c r="G26" s="5">
        <v>0</v>
      </c>
      <c r="H26" s="5">
        <f t="shared" si="1"/>
        <v>5</v>
      </c>
    </row>
    <row r="27" spans="1:8" x14ac:dyDescent="0.25">
      <c r="A27" s="23">
        <v>9</v>
      </c>
      <c r="B27" s="5" t="s">
        <v>149</v>
      </c>
      <c r="C27" s="7" t="s">
        <v>3</v>
      </c>
      <c r="D27" s="5">
        <v>0</v>
      </c>
      <c r="E27" s="5">
        <v>0</v>
      </c>
      <c r="F27" s="5">
        <v>0</v>
      </c>
      <c r="G27" s="5">
        <v>2</v>
      </c>
      <c r="H27" s="5">
        <f t="shared" si="1"/>
        <v>2</v>
      </c>
    </row>
    <row r="28" spans="1:8" x14ac:dyDescent="0.25">
      <c r="A28" s="23">
        <v>10</v>
      </c>
      <c r="B28" s="5" t="s">
        <v>79</v>
      </c>
      <c r="C28" s="7" t="s">
        <v>3</v>
      </c>
      <c r="D28" s="5">
        <v>0</v>
      </c>
      <c r="E28" s="5">
        <v>1</v>
      </c>
      <c r="F28" s="5">
        <v>0</v>
      </c>
      <c r="G28" s="5">
        <v>0</v>
      </c>
      <c r="H28" s="5">
        <f t="shared" si="1"/>
        <v>1</v>
      </c>
    </row>
    <row r="29" spans="1:8" x14ac:dyDescent="0.25">
      <c r="A29" s="1" t="s">
        <v>157</v>
      </c>
    </row>
    <row r="30" spans="1:8" x14ac:dyDescent="0.25">
      <c r="A30" s="18" t="s">
        <v>1</v>
      </c>
      <c r="B30" s="24" t="s">
        <v>2</v>
      </c>
      <c r="C30" s="13"/>
      <c r="D30" s="2">
        <v>44726</v>
      </c>
      <c r="E30" s="2">
        <v>44789</v>
      </c>
      <c r="F30" s="2">
        <v>44820</v>
      </c>
      <c r="G30" s="3" t="s">
        <v>155</v>
      </c>
    </row>
    <row r="31" spans="1:8" x14ac:dyDescent="0.25">
      <c r="A31" s="5">
        <v>1</v>
      </c>
      <c r="B31" s="14" t="s">
        <v>6</v>
      </c>
      <c r="C31" s="7" t="s">
        <v>4</v>
      </c>
      <c r="D31" s="5">
        <v>6</v>
      </c>
      <c r="E31" s="5">
        <v>8</v>
      </c>
      <c r="F31" s="5">
        <v>6</v>
      </c>
      <c r="G31" s="5">
        <f t="shared" ref="G31:G38" si="2">SUM(D31:F31)</f>
        <v>20</v>
      </c>
    </row>
    <row r="32" spans="1:8" x14ac:dyDescent="0.25">
      <c r="A32" s="5">
        <v>2</v>
      </c>
      <c r="B32" s="14" t="s">
        <v>7</v>
      </c>
      <c r="C32" s="7" t="s">
        <v>4</v>
      </c>
      <c r="D32" s="5">
        <v>0</v>
      </c>
      <c r="E32" s="5">
        <v>6</v>
      </c>
      <c r="F32" s="5">
        <v>8</v>
      </c>
      <c r="G32" s="5">
        <f t="shared" si="2"/>
        <v>14</v>
      </c>
    </row>
    <row r="33" spans="1:11" x14ac:dyDescent="0.25">
      <c r="A33" s="5">
        <v>3</v>
      </c>
      <c r="B33" s="15" t="s">
        <v>14</v>
      </c>
      <c r="C33" s="7" t="s">
        <v>4</v>
      </c>
      <c r="D33" s="5">
        <v>8</v>
      </c>
      <c r="E33" s="5">
        <v>5</v>
      </c>
      <c r="F33" s="5">
        <v>0</v>
      </c>
      <c r="G33" s="5">
        <f t="shared" si="2"/>
        <v>13</v>
      </c>
    </row>
    <row r="34" spans="1:11" x14ac:dyDescent="0.25">
      <c r="A34" s="5">
        <v>4</v>
      </c>
      <c r="B34" s="14" t="s">
        <v>147</v>
      </c>
      <c r="C34" s="7" t="s">
        <v>4</v>
      </c>
      <c r="D34" s="5">
        <v>5</v>
      </c>
      <c r="E34" s="5">
        <v>3</v>
      </c>
      <c r="F34" s="5">
        <v>3</v>
      </c>
      <c r="G34" s="5">
        <f t="shared" si="2"/>
        <v>11</v>
      </c>
    </row>
    <row r="35" spans="1:11" x14ac:dyDescent="0.25">
      <c r="A35" s="5">
        <v>5</v>
      </c>
      <c r="B35" s="16" t="s">
        <v>26</v>
      </c>
      <c r="C35" s="7" t="s">
        <v>4</v>
      </c>
      <c r="D35" s="12">
        <v>0</v>
      </c>
      <c r="E35" s="5">
        <v>0</v>
      </c>
      <c r="F35" s="5">
        <v>5</v>
      </c>
      <c r="G35" s="5">
        <f t="shared" si="2"/>
        <v>5</v>
      </c>
    </row>
    <row r="36" spans="1:11" x14ac:dyDescent="0.25">
      <c r="A36" s="5">
        <v>6</v>
      </c>
      <c r="B36" s="16" t="s">
        <v>148</v>
      </c>
      <c r="C36" s="7" t="s">
        <v>4</v>
      </c>
      <c r="D36" s="12">
        <v>0</v>
      </c>
      <c r="E36" s="5">
        <v>2</v>
      </c>
      <c r="F36" s="5">
        <v>2</v>
      </c>
      <c r="G36" s="5">
        <f t="shared" si="2"/>
        <v>4</v>
      </c>
    </row>
    <row r="37" spans="1:11" x14ac:dyDescent="0.25">
      <c r="A37" s="5">
        <v>7</v>
      </c>
      <c r="B37" s="14" t="s">
        <v>79</v>
      </c>
      <c r="C37" s="7" t="s">
        <v>4</v>
      </c>
      <c r="D37" s="5">
        <v>3</v>
      </c>
      <c r="E37" s="5">
        <v>0</v>
      </c>
      <c r="F37" s="5">
        <v>0</v>
      </c>
      <c r="G37" s="5">
        <f t="shared" si="2"/>
        <v>3</v>
      </c>
    </row>
    <row r="38" spans="1:11" x14ac:dyDescent="0.25">
      <c r="A38" s="5">
        <v>8</v>
      </c>
      <c r="B38" s="14" t="s">
        <v>9</v>
      </c>
      <c r="C38" s="7" t="s">
        <v>4</v>
      </c>
      <c r="D38" s="5">
        <v>0</v>
      </c>
      <c r="E38" s="5">
        <v>0</v>
      </c>
      <c r="F38" s="5">
        <v>1</v>
      </c>
      <c r="G38" s="5">
        <f t="shared" si="2"/>
        <v>1</v>
      </c>
    </row>
    <row r="39" spans="1:11" x14ac:dyDescent="0.25">
      <c r="A39" s="1" t="s">
        <v>11</v>
      </c>
    </row>
    <row r="40" spans="1:11" x14ac:dyDescent="0.25">
      <c r="A40" s="3" t="s">
        <v>1</v>
      </c>
      <c r="B40" s="3" t="s">
        <v>12</v>
      </c>
      <c r="C40" s="3" t="s">
        <v>2</v>
      </c>
      <c r="D40" s="2">
        <v>44713</v>
      </c>
      <c r="E40" s="2">
        <v>44726</v>
      </c>
      <c r="F40" s="2">
        <v>44740</v>
      </c>
      <c r="G40" s="2">
        <v>44768</v>
      </c>
      <c r="H40" s="2">
        <v>44789</v>
      </c>
      <c r="I40" s="2">
        <v>44803</v>
      </c>
      <c r="J40" s="2">
        <v>44820</v>
      </c>
      <c r="K40" s="4" t="s">
        <v>5</v>
      </c>
    </row>
    <row r="41" spans="1:11" x14ac:dyDescent="0.25">
      <c r="A41" s="5">
        <v>1</v>
      </c>
      <c r="B41" s="5" t="s">
        <v>13</v>
      </c>
      <c r="C41" s="7" t="s">
        <v>14</v>
      </c>
      <c r="D41" s="5">
        <v>8</v>
      </c>
      <c r="E41" s="5">
        <v>8</v>
      </c>
      <c r="F41" s="5">
        <v>8</v>
      </c>
      <c r="G41" s="5">
        <v>2</v>
      </c>
      <c r="H41" s="5">
        <v>8</v>
      </c>
      <c r="I41" s="5">
        <v>6</v>
      </c>
      <c r="J41" s="5">
        <v>8</v>
      </c>
      <c r="K41" s="5">
        <v>48</v>
      </c>
    </row>
    <row r="42" spans="1:11" x14ac:dyDescent="0.25">
      <c r="A42" s="5">
        <v>2</v>
      </c>
      <c r="B42" s="5" t="s">
        <v>15</v>
      </c>
      <c r="C42" s="7" t="s">
        <v>6</v>
      </c>
      <c r="D42" s="5">
        <v>6</v>
      </c>
      <c r="E42" s="5">
        <v>5</v>
      </c>
      <c r="F42" s="5">
        <v>5</v>
      </c>
      <c r="G42" s="5">
        <v>8</v>
      </c>
      <c r="H42" s="5">
        <v>6</v>
      </c>
      <c r="I42" s="5">
        <v>5</v>
      </c>
      <c r="J42" s="5">
        <v>6</v>
      </c>
      <c r="K42" s="5">
        <v>41</v>
      </c>
    </row>
    <row r="43" spans="1:11" x14ac:dyDescent="0.25">
      <c r="A43" s="5">
        <v>3</v>
      </c>
      <c r="B43" s="5" t="s">
        <v>17</v>
      </c>
      <c r="C43" s="7" t="s">
        <v>8</v>
      </c>
      <c r="D43" s="5">
        <v>3</v>
      </c>
      <c r="E43" s="5">
        <v>3</v>
      </c>
      <c r="F43" s="5">
        <v>1</v>
      </c>
      <c r="G43" s="5">
        <v>3</v>
      </c>
      <c r="H43" s="5">
        <v>5</v>
      </c>
      <c r="I43" s="5">
        <v>3</v>
      </c>
      <c r="J43" s="5">
        <v>3</v>
      </c>
      <c r="K43" s="5">
        <v>21</v>
      </c>
    </row>
    <row r="44" spans="1:11" x14ac:dyDescent="0.25">
      <c r="A44" s="5">
        <v>4</v>
      </c>
      <c r="B44" s="5" t="s">
        <v>80</v>
      </c>
      <c r="C44" s="7" t="s">
        <v>16</v>
      </c>
      <c r="D44" s="5">
        <v>5</v>
      </c>
      <c r="E44" s="5">
        <v>6</v>
      </c>
      <c r="F44" s="5">
        <v>6</v>
      </c>
      <c r="G44" s="5">
        <v>0</v>
      </c>
      <c r="H44" s="5">
        <v>0</v>
      </c>
      <c r="I44" s="5">
        <v>0</v>
      </c>
      <c r="J44" s="5">
        <v>0</v>
      </c>
      <c r="K44" s="5">
        <v>17</v>
      </c>
    </row>
    <row r="45" spans="1:11" x14ac:dyDescent="0.25">
      <c r="A45" s="5">
        <v>5</v>
      </c>
      <c r="B45" s="5" t="s">
        <v>18</v>
      </c>
      <c r="C45" s="7" t="s">
        <v>8</v>
      </c>
      <c r="D45" s="5">
        <v>2</v>
      </c>
      <c r="E45" s="5">
        <v>2</v>
      </c>
      <c r="F45" s="5">
        <v>3</v>
      </c>
      <c r="G45" s="5">
        <v>0</v>
      </c>
      <c r="H45" s="5">
        <v>2</v>
      </c>
      <c r="I45" s="5">
        <v>2</v>
      </c>
      <c r="J45" s="5">
        <v>1</v>
      </c>
      <c r="K45" s="5">
        <v>12</v>
      </c>
    </row>
    <row r="46" spans="1:11" x14ac:dyDescent="0.25">
      <c r="A46" s="5">
        <v>6</v>
      </c>
      <c r="B46" s="12" t="s">
        <v>99</v>
      </c>
      <c r="C46" s="19" t="s">
        <v>33</v>
      </c>
      <c r="D46" s="12">
        <v>0</v>
      </c>
      <c r="E46" s="12">
        <v>0</v>
      </c>
      <c r="F46" s="5">
        <v>2</v>
      </c>
      <c r="G46" s="5">
        <v>5</v>
      </c>
      <c r="H46" s="5">
        <v>3</v>
      </c>
      <c r="I46" s="5">
        <v>0</v>
      </c>
      <c r="J46" s="5">
        <v>0</v>
      </c>
      <c r="K46" s="5">
        <v>10</v>
      </c>
    </row>
    <row r="47" spans="1:11" x14ac:dyDescent="0.25">
      <c r="A47" s="5">
        <v>7</v>
      </c>
      <c r="B47" s="12" t="s">
        <v>133</v>
      </c>
      <c r="C47" s="19" t="s">
        <v>47</v>
      </c>
      <c r="D47" s="12">
        <v>0</v>
      </c>
      <c r="E47" s="12">
        <v>0</v>
      </c>
      <c r="F47" s="12">
        <v>0</v>
      </c>
      <c r="G47" s="12">
        <v>0</v>
      </c>
      <c r="H47" s="5">
        <v>1</v>
      </c>
      <c r="I47" s="5">
        <v>8</v>
      </c>
      <c r="J47" s="5">
        <v>0</v>
      </c>
      <c r="K47" s="12">
        <v>9</v>
      </c>
    </row>
    <row r="48" spans="1:11" x14ac:dyDescent="0.25">
      <c r="A48" s="5">
        <v>8</v>
      </c>
      <c r="B48" s="12" t="s">
        <v>117</v>
      </c>
      <c r="C48" s="19" t="s">
        <v>118</v>
      </c>
      <c r="D48" s="12">
        <v>0</v>
      </c>
      <c r="E48" s="12">
        <v>0</v>
      </c>
      <c r="F48" s="5">
        <v>0</v>
      </c>
      <c r="G48" s="5">
        <v>1</v>
      </c>
      <c r="H48" s="5">
        <v>0</v>
      </c>
      <c r="I48" s="5">
        <v>0</v>
      </c>
      <c r="J48" s="5">
        <v>5</v>
      </c>
      <c r="K48" s="5">
        <v>6</v>
      </c>
    </row>
    <row r="49" spans="1:11" x14ac:dyDescent="0.25">
      <c r="A49" s="5">
        <v>9</v>
      </c>
      <c r="B49" s="12" t="s">
        <v>131</v>
      </c>
      <c r="C49" s="19" t="s">
        <v>132</v>
      </c>
      <c r="D49" s="12">
        <v>0</v>
      </c>
      <c r="E49" s="12">
        <v>0</v>
      </c>
      <c r="F49" s="12">
        <v>0</v>
      </c>
      <c r="G49" s="12">
        <v>6</v>
      </c>
      <c r="H49" s="5">
        <v>0</v>
      </c>
      <c r="I49" s="5">
        <v>0</v>
      </c>
      <c r="J49" s="5">
        <v>0</v>
      </c>
      <c r="K49" s="12">
        <v>6</v>
      </c>
    </row>
    <row r="50" spans="1:11" x14ac:dyDescent="0.25">
      <c r="A50" s="5">
        <v>10</v>
      </c>
      <c r="B50" s="20" t="s">
        <v>72</v>
      </c>
      <c r="C50" s="19" t="s">
        <v>33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5">
        <v>2</v>
      </c>
      <c r="K50" s="12">
        <v>2</v>
      </c>
    </row>
    <row r="51" spans="1:11" x14ac:dyDescent="0.25">
      <c r="A51" s="17" t="s">
        <v>158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6" t="s">
        <v>150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8" t="s">
        <v>19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37.5" customHeight="1" x14ac:dyDescent="0.25">
      <c r="A54" s="3" t="s">
        <v>1</v>
      </c>
      <c r="B54" s="3" t="s">
        <v>12</v>
      </c>
      <c r="C54" s="3" t="s">
        <v>2</v>
      </c>
      <c r="D54" s="2">
        <v>44713</v>
      </c>
      <c r="E54" s="2">
        <v>44726</v>
      </c>
      <c r="F54" s="2">
        <v>44740</v>
      </c>
      <c r="G54" s="2">
        <v>44768</v>
      </c>
      <c r="H54" s="2">
        <v>44789</v>
      </c>
      <c r="I54" s="2">
        <v>44803</v>
      </c>
      <c r="J54" s="2">
        <v>44820</v>
      </c>
      <c r="K54" s="4" t="s">
        <v>5</v>
      </c>
    </row>
    <row r="55" spans="1:11" x14ac:dyDescent="0.25">
      <c r="A55" s="5">
        <v>1</v>
      </c>
      <c r="B55" s="5" t="s">
        <v>22</v>
      </c>
      <c r="C55" s="5" t="s">
        <v>6</v>
      </c>
      <c r="D55" s="5">
        <v>7</v>
      </c>
      <c r="E55" s="5">
        <v>8</v>
      </c>
      <c r="F55" s="5">
        <v>4</v>
      </c>
      <c r="G55" s="5">
        <v>8</v>
      </c>
      <c r="H55" s="5">
        <v>8</v>
      </c>
      <c r="I55" s="5">
        <v>5</v>
      </c>
      <c r="J55" s="5">
        <v>5</v>
      </c>
      <c r="K55" s="5">
        <f t="shared" ref="K55:K80" si="3">SUM(D55:J55)</f>
        <v>45</v>
      </c>
    </row>
    <row r="56" spans="1:11" x14ac:dyDescent="0.25">
      <c r="A56" s="5">
        <v>2</v>
      </c>
      <c r="B56" s="5" t="s">
        <v>100</v>
      </c>
      <c r="C56" s="20" t="s">
        <v>7</v>
      </c>
      <c r="D56" s="12">
        <v>0</v>
      </c>
      <c r="E56" s="12">
        <v>0</v>
      </c>
      <c r="F56" s="5">
        <v>10</v>
      </c>
      <c r="G56" s="5">
        <v>9</v>
      </c>
      <c r="H56" s="5">
        <v>10</v>
      </c>
      <c r="I56" s="5">
        <v>6</v>
      </c>
      <c r="J56" s="5">
        <v>4</v>
      </c>
      <c r="K56" s="5">
        <f t="shared" si="3"/>
        <v>39</v>
      </c>
    </row>
    <row r="57" spans="1:11" x14ac:dyDescent="0.25">
      <c r="A57" s="5">
        <v>3</v>
      </c>
      <c r="B57" s="5" t="s">
        <v>23</v>
      </c>
      <c r="C57" s="5" t="s">
        <v>16</v>
      </c>
      <c r="D57" s="5">
        <v>4</v>
      </c>
      <c r="E57" s="5">
        <v>6</v>
      </c>
      <c r="F57" s="5">
        <v>6</v>
      </c>
      <c r="G57" s="5">
        <v>6</v>
      </c>
      <c r="H57" s="5">
        <v>2</v>
      </c>
      <c r="I57" s="5">
        <v>7</v>
      </c>
      <c r="J57" s="5">
        <v>6</v>
      </c>
      <c r="K57" s="5">
        <f t="shared" si="3"/>
        <v>37</v>
      </c>
    </row>
    <row r="58" spans="1:11" x14ac:dyDescent="0.25">
      <c r="A58" s="5">
        <v>4</v>
      </c>
      <c r="B58" s="5" t="s">
        <v>82</v>
      </c>
      <c r="C58" s="12" t="s">
        <v>26</v>
      </c>
      <c r="D58" s="5">
        <v>0</v>
      </c>
      <c r="E58" s="5">
        <v>4</v>
      </c>
      <c r="F58" s="5">
        <v>5</v>
      </c>
      <c r="G58" s="5">
        <v>0</v>
      </c>
      <c r="H58" s="5">
        <v>6</v>
      </c>
      <c r="I58" s="5">
        <v>10</v>
      </c>
      <c r="J58" s="5">
        <v>10</v>
      </c>
      <c r="K58" s="5">
        <f t="shared" si="3"/>
        <v>35</v>
      </c>
    </row>
    <row r="59" spans="1:11" x14ac:dyDescent="0.25">
      <c r="A59" s="5">
        <v>5</v>
      </c>
      <c r="B59" s="5" t="s">
        <v>20</v>
      </c>
      <c r="C59" s="5" t="s">
        <v>14</v>
      </c>
      <c r="D59" s="5">
        <v>9</v>
      </c>
      <c r="E59" s="5">
        <v>10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f t="shared" si="3"/>
        <v>19</v>
      </c>
    </row>
    <row r="60" spans="1:11" x14ac:dyDescent="0.25">
      <c r="A60" s="5">
        <v>6</v>
      </c>
      <c r="B60" s="5" t="s">
        <v>30</v>
      </c>
      <c r="C60" s="5" t="s">
        <v>7</v>
      </c>
      <c r="D60" s="5">
        <v>2</v>
      </c>
      <c r="E60" s="5">
        <v>0</v>
      </c>
      <c r="F60" s="5">
        <v>8</v>
      </c>
      <c r="G60" s="5">
        <v>3</v>
      </c>
      <c r="H60" s="5">
        <v>2</v>
      </c>
      <c r="I60" s="5">
        <v>0</v>
      </c>
      <c r="J60" s="5">
        <v>2</v>
      </c>
      <c r="K60" s="5">
        <f t="shared" si="3"/>
        <v>17</v>
      </c>
    </row>
    <row r="61" spans="1:11" x14ac:dyDescent="0.25">
      <c r="A61" s="5">
        <v>7</v>
      </c>
      <c r="B61" s="5" t="s">
        <v>21</v>
      </c>
      <c r="C61" s="5" t="s">
        <v>16</v>
      </c>
      <c r="D61" s="5">
        <v>7</v>
      </c>
      <c r="E61" s="5">
        <v>0</v>
      </c>
      <c r="F61" s="5">
        <v>0</v>
      </c>
      <c r="G61" s="5">
        <v>0</v>
      </c>
      <c r="H61" s="5">
        <v>0</v>
      </c>
      <c r="I61" s="5">
        <v>1</v>
      </c>
      <c r="J61" s="5">
        <v>7</v>
      </c>
      <c r="K61" s="5">
        <f t="shared" si="3"/>
        <v>15</v>
      </c>
    </row>
    <row r="62" spans="1:11" x14ac:dyDescent="0.25">
      <c r="A62" s="5">
        <v>8</v>
      </c>
      <c r="B62" s="5" t="s">
        <v>31</v>
      </c>
      <c r="C62" s="5" t="s">
        <v>6</v>
      </c>
      <c r="D62" s="5">
        <v>2</v>
      </c>
      <c r="E62" s="5">
        <v>3</v>
      </c>
      <c r="F62" s="5">
        <v>2</v>
      </c>
      <c r="G62" s="5">
        <v>2</v>
      </c>
      <c r="H62" s="5">
        <v>2</v>
      </c>
      <c r="I62" s="5">
        <v>1</v>
      </c>
      <c r="J62" s="5">
        <v>2</v>
      </c>
      <c r="K62" s="5">
        <f t="shared" si="3"/>
        <v>14</v>
      </c>
    </row>
    <row r="63" spans="1:11" x14ac:dyDescent="0.25">
      <c r="A63" s="5">
        <v>9</v>
      </c>
      <c r="B63" s="5" t="s">
        <v>24</v>
      </c>
      <c r="C63" s="5" t="s">
        <v>6</v>
      </c>
      <c r="D63" s="5">
        <v>3</v>
      </c>
      <c r="E63" s="5">
        <v>1</v>
      </c>
      <c r="F63" s="5">
        <v>1</v>
      </c>
      <c r="G63" s="5">
        <v>2</v>
      </c>
      <c r="H63" s="5">
        <v>2</v>
      </c>
      <c r="I63" s="5">
        <v>2</v>
      </c>
      <c r="J63" s="5">
        <v>2</v>
      </c>
      <c r="K63" s="5">
        <f t="shared" si="3"/>
        <v>13</v>
      </c>
    </row>
    <row r="64" spans="1:11" x14ac:dyDescent="0.25">
      <c r="A64" s="5">
        <v>10</v>
      </c>
      <c r="B64" s="5" t="s">
        <v>29</v>
      </c>
      <c r="C64" s="5" t="s">
        <v>7</v>
      </c>
      <c r="D64" s="5">
        <v>2</v>
      </c>
      <c r="E64" s="5">
        <v>0</v>
      </c>
      <c r="F64" s="5">
        <v>2</v>
      </c>
      <c r="G64" s="5">
        <v>0</v>
      </c>
      <c r="H64" s="5">
        <v>5</v>
      </c>
      <c r="I64" s="5">
        <v>0</v>
      </c>
      <c r="J64" s="5">
        <v>2</v>
      </c>
      <c r="K64" s="5">
        <f t="shared" si="3"/>
        <v>11</v>
      </c>
    </row>
    <row r="65" spans="1:11" x14ac:dyDescent="0.25">
      <c r="A65" s="5">
        <v>11</v>
      </c>
      <c r="B65" s="5" t="s">
        <v>84</v>
      </c>
      <c r="C65" s="12" t="s">
        <v>14</v>
      </c>
      <c r="D65" s="5">
        <v>0</v>
      </c>
      <c r="E65" s="5">
        <v>4</v>
      </c>
      <c r="F65" s="5">
        <v>0</v>
      </c>
      <c r="G65" s="5">
        <v>0</v>
      </c>
      <c r="H65" s="5">
        <v>4</v>
      </c>
      <c r="I65" s="5">
        <v>2</v>
      </c>
      <c r="J65" s="5">
        <v>0</v>
      </c>
      <c r="K65" s="5">
        <f t="shared" si="3"/>
        <v>10</v>
      </c>
    </row>
    <row r="66" spans="1:11" ht="12" customHeight="1" x14ac:dyDescent="0.25">
      <c r="A66" s="5">
        <v>12</v>
      </c>
      <c r="B66" s="5" t="s">
        <v>101</v>
      </c>
      <c r="C66" s="20" t="s">
        <v>26</v>
      </c>
      <c r="D66" s="12">
        <v>0</v>
      </c>
      <c r="E66" s="12">
        <v>0</v>
      </c>
      <c r="F66" s="5">
        <v>3</v>
      </c>
      <c r="G66" s="5">
        <v>1</v>
      </c>
      <c r="H66" s="5">
        <v>2</v>
      </c>
      <c r="I66" s="5">
        <v>1</v>
      </c>
      <c r="J66" s="5">
        <v>2</v>
      </c>
      <c r="K66" s="5">
        <f t="shared" si="3"/>
        <v>9</v>
      </c>
    </row>
    <row r="67" spans="1:11" ht="12" customHeight="1" x14ac:dyDescent="0.25">
      <c r="A67" s="5">
        <v>13</v>
      </c>
      <c r="B67" s="5" t="s">
        <v>83</v>
      </c>
      <c r="C67" s="12" t="s">
        <v>14</v>
      </c>
      <c r="D67" s="5">
        <v>0</v>
      </c>
      <c r="E67" s="5">
        <v>2</v>
      </c>
      <c r="F67" s="5">
        <v>0</v>
      </c>
      <c r="G67" s="5">
        <v>0</v>
      </c>
      <c r="H67" s="5">
        <v>2</v>
      </c>
      <c r="I67" s="5">
        <v>4</v>
      </c>
      <c r="J67" s="5">
        <v>0</v>
      </c>
      <c r="K67" s="5">
        <f t="shared" si="3"/>
        <v>8</v>
      </c>
    </row>
    <row r="68" spans="1:11" x14ac:dyDescent="0.25">
      <c r="A68" s="5">
        <v>14</v>
      </c>
      <c r="B68" s="13" t="s">
        <v>102</v>
      </c>
      <c r="C68" s="20" t="s">
        <v>26</v>
      </c>
      <c r="D68" s="12">
        <v>0</v>
      </c>
      <c r="E68" s="12">
        <v>0</v>
      </c>
      <c r="F68" s="5">
        <v>2</v>
      </c>
      <c r="G68" s="5">
        <v>1</v>
      </c>
      <c r="H68" s="5">
        <v>0</v>
      </c>
      <c r="I68" s="5">
        <v>2</v>
      </c>
      <c r="J68" s="5">
        <v>2</v>
      </c>
      <c r="K68" s="5">
        <f t="shared" si="3"/>
        <v>7</v>
      </c>
    </row>
    <row r="69" spans="1:11" x14ac:dyDescent="0.25">
      <c r="A69" s="5">
        <v>15</v>
      </c>
      <c r="B69" s="5" t="s">
        <v>104</v>
      </c>
      <c r="C69" s="5" t="s">
        <v>9</v>
      </c>
      <c r="D69" s="5">
        <v>2</v>
      </c>
      <c r="E69" s="5">
        <v>0</v>
      </c>
      <c r="F69" s="5">
        <v>2</v>
      </c>
      <c r="G69" s="5">
        <v>2</v>
      </c>
      <c r="H69" s="5">
        <v>0</v>
      </c>
      <c r="I69" s="5">
        <v>0</v>
      </c>
      <c r="J69" s="5">
        <v>1</v>
      </c>
      <c r="K69" s="5">
        <f t="shared" si="3"/>
        <v>7</v>
      </c>
    </row>
    <row r="70" spans="1:11" x14ac:dyDescent="0.25">
      <c r="A70" s="5">
        <v>16</v>
      </c>
      <c r="B70" s="12" t="s">
        <v>13</v>
      </c>
      <c r="C70" s="20" t="s">
        <v>14</v>
      </c>
      <c r="D70" s="12">
        <v>0</v>
      </c>
      <c r="E70" s="12">
        <v>0</v>
      </c>
      <c r="F70" s="5">
        <v>0</v>
      </c>
      <c r="G70" s="5">
        <v>0</v>
      </c>
      <c r="H70" s="5">
        <v>0</v>
      </c>
      <c r="I70" s="5">
        <v>2</v>
      </c>
      <c r="J70" s="5">
        <v>3</v>
      </c>
      <c r="K70" s="5">
        <f t="shared" si="3"/>
        <v>5</v>
      </c>
    </row>
    <row r="71" spans="1:11" x14ac:dyDescent="0.25">
      <c r="A71" s="5">
        <v>17</v>
      </c>
      <c r="B71" s="5" t="s">
        <v>32</v>
      </c>
      <c r="C71" s="5" t="s">
        <v>33</v>
      </c>
      <c r="D71" s="5">
        <v>1</v>
      </c>
      <c r="E71" s="5">
        <v>0</v>
      </c>
      <c r="F71" s="5">
        <v>0</v>
      </c>
      <c r="G71" s="5">
        <v>2</v>
      </c>
      <c r="H71" s="5">
        <v>0</v>
      </c>
      <c r="I71" s="5">
        <v>0</v>
      </c>
      <c r="J71" s="5">
        <v>1</v>
      </c>
      <c r="K71" s="5">
        <f t="shared" si="3"/>
        <v>4</v>
      </c>
    </row>
    <row r="72" spans="1:11" x14ac:dyDescent="0.25">
      <c r="A72" s="5">
        <v>18</v>
      </c>
      <c r="B72" s="5" t="s">
        <v>134</v>
      </c>
      <c r="C72" s="12" t="s">
        <v>7</v>
      </c>
      <c r="D72" s="5">
        <v>0</v>
      </c>
      <c r="E72" s="5">
        <v>0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f t="shared" si="3"/>
        <v>4</v>
      </c>
    </row>
    <row r="73" spans="1:11" x14ac:dyDescent="0.25">
      <c r="A73" s="5">
        <v>19</v>
      </c>
      <c r="B73" s="5" t="s">
        <v>27</v>
      </c>
      <c r="C73" s="5" t="s">
        <v>8</v>
      </c>
      <c r="D73" s="5">
        <v>2</v>
      </c>
      <c r="E73" s="5">
        <v>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f t="shared" si="3"/>
        <v>3</v>
      </c>
    </row>
    <row r="74" spans="1:11" x14ac:dyDescent="0.25">
      <c r="A74" s="5">
        <v>20</v>
      </c>
      <c r="B74" s="12" t="s">
        <v>151</v>
      </c>
      <c r="C74" s="20" t="s">
        <v>47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5">
        <v>2</v>
      </c>
      <c r="J74" s="5">
        <v>0</v>
      </c>
      <c r="K74" s="5">
        <f t="shared" si="3"/>
        <v>2</v>
      </c>
    </row>
    <row r="75" spans="1:11" x14ac:dyDescent="0.25">
      <c r="A75" s="5">
        <v>21</v>
      </c>
      <c r="B75" s="5" t="s">
        <v>133</v>
      </c>
      <c r="C75" s="12" t="s">
        <v>47</v>
      </c>
      <c r="D75" s="5">
        <v>0</v>
      </c>
      <c r="E75" s="5">
        <v>0</v>
      </c>
      <c r="F75" s="5">
        <v>0</v>
      </c>
      <c r="G75" s="5">
        <v>0</v>
      </c>
      <c r="H75" s="5">
        <v>1</v>
      </c>
      <c r="I75" s="5">
        <v>1</v>
      </c>
      <c r="J75" s="5">
        <v>0</v>
      </c>
      <c r="K75" s="5">
        <f t="shared" si="3"/>
        <v>2</v>
      </c>
    </row>
    <row r="76" spans="1:11" x14ac:dyDescent="0.25">
      <c r="A76" s="5">
        <v>22</v>
      </c>
      <c r="B76" s="5" t="s">
        <v>25</v>
      </c>
      <c r="C76" s="5" t="s">
        <v>26</v>
      </c>
      <c r="D76" s="5">
        <v>2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f t="shared" si="3"/>
        <v>2</v>
      </c>
    </row>
    <row r="77" spans="1:11" x14ac:dyDescent="0.25">
      <c r="A77" s="5">
        <v>23</v>
      </c>
      <c r="B77" s="5" t="s">
        <v>28</v>
      </c>
      <c r="C77" s="5" t="s">
        <v>7</v>
      </c>
      <c r="D77" s="5">
        <v>2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f t="shared" si="3"/>
        <v>2</v>
      </c>
    </row>
    <row r="78" spans="1:11" x14ac:dyDescent="0.25">
      <c r="A78" s="5">
        <v>24</v>
      </c>
      <c r="B78" s="5" t="s">
        <v>103</v>
      </c>
      <c r="C78" s="20" t="s">
        <v>16</v>
      </c>
      <c r="D78" s="12">
        <v>0</v>
      </c>
      <c r="E78" s="12">
        <v>0</v>
      </c>
      <c r="F78" s="5">
        <v>1</v>
      </c>
      <c r="G78" s="5">
        <v>0</v>
      </c>
      <c r="H78" s="5">
        <v>0</v>
      </c>
      <c r="I78" s="5">
        <v>0</v>
      </c>
      <c r="J78" s="5">
        <v>0</v>
      </c>
      <c r="K78" s="5">
        <f t="shared" si="3"/>
        <v>1</v>
      </c>
    </row>
    <row r="79" spans="1:11" x14ac:dyDescent="0.25">
      <c r="A79" s="5">
        <v>25</v>
      </c>
      <c r="B79" s="5" t="s">
        <v>81</v>
      </c>
      <c r="C79" s="12" t="s">
        <v>85</v>
      </c>
      <c r="D79" s="5">
        <v>0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f t="shared" si="3"/>
        <v>1</v>
      </c>
    </row>
    <row r="80" spans="1:11" x14ac:dyDescent="0.25">
      <c r="A80" s="5">
        <v>26</v>
      </c>
      <c r="B80" s="5" t="s">
        <v>34</v>
      </c>
      <c r="C80" s="5" t="s">
        <v>35</v>
      </c>
      <c r="D80" s="5">
        <v>1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f t="shared" si="3"/>
        <v>1</v>
      </c>
    </row>
    <row r="81" spans="1:11" x14ac:dyDescent="0.25">
      <c r="A81" s="6" t="s">
        <v>150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7" t="s">
        <v>36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7" t="s">
        <v>37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8" t="s">
        <v>38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3" t="s">
        <v>1</v>
      </c>
      <c r="B85" s="3" t="s">
        <v>12</v>
      </c>
      <c r="C85" s="3" t="s">
        <v>2</v>
      </c>
      <c r="D85" s="2">
        <v>44713</v>
      </c>
      <c r="E85" s="2">
        <v>44726</v>
      </c>
      <c r="F85" s="2">
        <v>44740</v>
      </c>
      <c r="G85" s="2">
        <v>44768</v>
      </c>
      <c r="H85" s="2">
        <v>44789</v>
      </c>
      <c r="I85" s="2">
        <v>44803</v>
      </c>
      <c r="J85" s="2">
        <v>44820</v>
      </c>
      <c r="K85" s="4" t="s">
        <v>5</v>
      </c>
    </row>
    <row r="86" spans="1:11" x14ac:dyDescent="0.25">
      <c r="A86" s="5">
        <v>1</v>
      </c>
      <c r="B86" s="5" t="s">
        <v>39</v>
      </c>
      <c r="C86" s="5" t="s">
        <v>6</v>
      </c>
      <c r="D86" s="5">
        <v>9</v>
      </c>
      <c r="E86" s="5">
        <v>7</v>
      </c>
      <c r="F86" s="5">
        <v>7</v>
      </c>
      <c r="G86" s="5">
        <v>9</v>
      </c>
      <c r="H86" s="5">
        <v>4</v>
      </c>
      <c r="I86" s="5">
        <v>6</v>
      </c>
      <c r="J86" s="5">
        <v>6</v>
      </c>
      <c r="K86" s="21">
        <f t="shared" ref="K86:K108" si="4">SUM(D86:J86)</f>
        <v>48</v>
      </c>
    </row>
    <row r="87" spans="1:11" x14ac:dyDescent="0.25">
      <c r="A87" s="5">
        <v>2</v>
      </c>
      <c r="B87" s="5" t="s">
        <v>86</v>
      </c>
      <c r="C87" s="5" t="s">
        <v>6</v>
      </c>
      <c r="D87" s="5">
        <v>0</v>
      </c>
      <c r="E87" s="5">
        <v>6</v>
      </c>
      <c r="F87" s="5">
        <v>9</v>
      </c>
      <c r="G87" s="5">
        <v>7</v>
      </c>
      <c r="H87" s="5">
        <v>7</v>
      </c>
      <c r="I87" s="5">
        <v>9</v>
      </c>
      <c r="J87" s="5">
        <v>4</v>
      </c>
      <c r="K87" s="21">
        <f t="shared" si="4"/>
        <v>42</v>
      </c>
    </row>
    <row r="88" spans="1:11" x14ac:dyDescent="0.25">
      <c r="A88" s="5">
        <v>3</v>
      </c>
      <c r="B88" s="5" t="s">
        <v>87</v>
      </c>
      <c r="C88" s="5" t="s">
        <v>14</v>
      </c>
      <c r="D88" s="5">
        <v>0</v>
      </c>
      <c r="E88" s="5">
        <v>4</v>
      </c>
      <c r="F88" s="5">
        <v>3</v>
      </c>
      <c r="G88" s="5">
        <v>6</v>
      </c>
      <c r="H88" s="5">
        <v>7</v>
      </c>
      <c r="I88" s="5">
        <v>3</v>
      </c>
      <c r="J88" s="5">
        <v>9</v>
      </c>
      <c r="K88" s="21">
        <f t="shared" si="4"/>
        <v>32</v>
      </c>
    </row>
    <row r="89" spans="1:11" x14ac:dyDescent="0.25">
      <c r="A89" s="5">
        <v>4</v>
      </c>
      <c r="B89" s="5" t="s">
        <v>40</v>
      </c>
      <c r="C89" s="5" t="s">
        <v>6</v>
      </c>
      <c r="D89" s="5">
        <v>7</v>
      </c>
      <c r="E89" s="5">
        <v>9</v>
      </c>
      <c r="F89" s="5">
        <v>4</v>
      </c>
      <c r="G89" s="5">
        <v>3</v>
      </c>
      <c r="H89" s="5">
        <v>3</v>
      </c>
      <c r="I89" s="5">
        <v>4</v>
      </c>
      <c r="J89" s="5">
        <v>1</v>
      </c>
      <c r="K89" s="21">
        <f t="shared" si="4"/>
        <v>31</v>
      </c>
    </row>
    <row r="90" spans="1:11" x14ac:dyDescent="0.25">
      <c r="A90" s="5">
        <v>5</v>
      </c>
      <c r="B90" s="5" t="s">
        <v>120</v>
      </c>
      <c r="C90" s="20" t="s">
        <v>6</v>
      </c>
      <c r="D90" s="5">
        <v>0</v>
      </c>
      <c r="E90" s="5">
        <v>0</v>
      </c>
      <c r="F90" s="5">
        <v>6</v>
      </c>
      <c r="G90" s="5">
        <v>4</v>
      </c>
      <c r="H90" s="5">
        <v>0</v>
      </c>
      <c r="I90" s="5">
        <v>7</v>
      </c>
      <c r="J90" s="5">
        <v>7</v>
      </c>
      <c r="K90" s="21">
        <f t="shared" si="4"/>
        <v>24</v>
      </c>
    </row>
    <row r="91" spans="1:11" x14ac:dyDescent="0.25">
      <c r="A91" s="5">
        <v>6</v>
      </c>
      <c r="B91" s="5" t="s">
        <v>135</v>
      </c>
      <c r="C91" s="5"/>
      <c r="D91" s="5">
        <v>0</v>
      </c>
      <c r="E91" s="5">
        <v>0</v>
      </c>
      <c r="F91" s="5">
        <v>0</v>
      </c>
      <c r="G91" s="5">
        <v>0</v>
      </c>
      <c r="H91" s="5">
        <v>9</v>
      </c>
      <c r="I91" s="5">
        <v>0</v>
      </c>
      <c r="J91" s="5">
        <v>2</v>
      </c>
      <c r="K91" s="21">
        <f t="shared" si="4"/>
        <v>11</v>
      </c>
    </row>
    <row r="92" spans="1:11" x14ac:dyDescent="0.25">
      <c r="A92" s="5">
        <v>7</v>
      </c>
      <c r="B92" s="7" t="s">
        <v>119</v>
      </c>
      <c r="C92" s="5" t="s">
        <v>9</v>
      </c>
      <c r="D92" s="5">
        <v>5</v>
      </c>
      <c r="E92" s="5">
        <v>0</v>
      </c>
      <c r="F92" s="5">
        <v>2</v>
      </c>
      <c r="G92" s="5">
        <v>2</v>
      </c>
      <c r="H92" s="5">
        <v>0</v>
      </c>
      <c r="I92" s="5">
        <v>0</v>
      </c>
      <c r="J92" s="5">
        <v>1</v>
      </c>
      <c r="K92" s="21">
        <f t="shared" si="4"/>
        <v>10</v>
      </c>
    </row>
    <row r="93" spans="1:11" x14ac:dyDescent="0.25">
      <c r="A93" s="5">
        <v>8</v>
      </c>
      <c r="B93" s="5" t="s">
        <v>41</v>
      </c>
      <c r="C93" s="5" t="s">
        <v>35</v>
      </c>
      <c r="D93" s="5">
        <v>6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21">
        <f t="shared" si="4"/>
        <v>6</v>
      </c>
    </row>
    <row r="94" spans="1:11" x14ac:dyDescent="0.25">
      <c r="A94" s="5">
        <v>9</v>
      </c>
      <c r="B94" s="5" t="s">
        <v>107</v>
      </c>
      <c r="C94" s="20" t="s">
        <v>9</v>
      </c>
      <c r="D94" s="5">
        <v>0</v>
      </c>
      <c r="E94" s="5">
        <v>0</v>
      </c>
      <c r="F94" s="5">
        <v>2</v>
      </c>
      <c r="G94" s="5">
        <v>2</v>
      </c>
      <c r="H94" s="5">
        <v>0</v>
      </c>
      <c r="I94" s="5">
        <v>1</v>
      </c>
      <c r="J94" s="5">
        <v>1</v>
      </c>
      <c r="K94" s="21">
        <f t="shared" si="4"/>
        <v>6</v>
      </c>
    </row>
    <row r="95" spans="1:11" x14ac:dyDescent="0.25">
      <c r="A95" s="5">
        <v>10</v>
      </c>
      <c r="B95" s="7" t="s">
        <v>105</v>
      </c>
      <c r="C95" s="5" t="s">
        <v>9</v>
      </c>
      <c r="D95" s="5">
        <v>2</v>
      </c>
      <c r="E95" s="5">
        <v>0</v>
      </c>
      <c r="F95" s="5">
        <v>1</v>
      </c>
      <c r="G95" s="5">
        <v>1</v>
      </c>
      <c r="H95" s="5">
        <v>0</v>
      </c>
      <c r="I95" s="5">
        <v>1</v>
      </c>
      <c r="J95" s="5">
        <v>1</v>
      </c>
      <c r="K95" s="21">
        <f t="shared" si="4"/>
        <v>6</v>
      </c>
    </row>
    <row r="96" spans="1:11" x14ac:dyDescent="0.25">
      <c r="A96" s="5">
        <v>11</v>
      </c>
      <c r="B96" s="5" t="s">
        <v>46</v>
      </c>
      <c r="C96" s="5" t="s">
        <v>47</v>
      </c>
      <c r="D96" s="5">
        <v>1</v>
      </c>
      <c r="E96" s="5">
        <v>0</v>
      </c>
      <c r="F96" s="5">
        <v>1</v>
      </c>
      <c r="G96" s="5">
        <v>1</v>
      </c>
      <c r="H96" s="5">
        <v>2</v>
      </c>
      <c r="I96" s="5">
        <v>0</v>
      </c>
      <c r="J96" s="5">
        <v>1</v>
      </c>
      <c r="K96" s="21">
        <f t="shared" si="4"/>
        <v>6</v>
      </c>
    </row>
    <row r="97" spans="1:14" x14ac:dyDescent="0.25">
      <c r="A97" s="5">
        <v>12</v>
      </c>
      <c r="B97" s="5" t="s">
        <v>88</v>
      </c>
      <c r="C97" s="5" t="s">
        <v>33</v>
      </c>
      <c r="D97" s="5">
        <v>0</v>
      </c>
      <c r="E97" s="5">
        <v>3</v>
      </c>
      <c r="F97" s="5">
        <v>0</v>
      </c>
      <c r="G97" s="5">
        <v>0</v>
      </c>
      <c r="H97" s="5">
        <v>1</v>
      </c>
      <c r="I97" s="5">
        <v>1</v>
      </c>
      <c r="J97" s="5">
        <v>0</v>
      </c>
      <c r="K97" s="21">
        <f t="shared" si="4"/>
        <v>5</v>
      </c>
      <c r="M97" s="13"/>
      <c r="N97" s="13"/>
    </row>
    <row r="98" spans="1:14" x14ac:dyDescent="0.25">
      <c r="A98" s="5">
        <v>13</v>
      </c>
      <c r="B98" s="12" t="s">
        <v>122</v>
      </c>
      <c r="C98" s="20" t="s">
        <v>33</v>
      </c>
      <c r="D98" s="12">
        <v>0</v>
      </c>
      <c r="E98" s="12">
        <v>0</v>
      </c>
      <c r="F98" s="12">
        <v>0</v>
      </c>
      <c r="G98" s="5">
        <v>2</v>
      </c>
      <c r="H98" s="5">
        <v>0</v>
      </c>
      <c r="I98" s="5">
        <v>2</v>
      </c>
      <c r="J98" s="5">
        <v>1</v>
      </c>
      <c r="K98" s="21">
        <f t="shared" si="4"/>
        <v>5</v>
      </c>
      <c r="M98" s="13"/>
      <c r="N98" s="13"/>
    </row>
    <row r="99" spans="1:14" ht="14.4" customHeight="1" x14ac:dyDescent="0.35">
      <c r="A99" s="5">
        <v>14</v>
      </c>
      <c r="B99" s="5" t="s">
        <v>106</v>
      </c>
      <c r="C99" s="20" t="s">
        <v>6</v>
      </c>
      <c r="D99" s="5">
        <v>0</v>
      </c>
      <c r="E99" s="5">
        <v>0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21">
        <f t="shared" si="4"/>
        <v>5</v>
      </c>
      <c r="M99" s="22"/>
      <c r="N99" s="13"/>
    </row>
    <row r="100" spans="1:14" x14ac:dyDescent="0.25">
      <c r="A100" s="5">
        <v>15</v>
      </c>
      <c r="B100" s="5" t="s">
        <v>43</v>
      </c>
      <c r="C100" s="5" t="s">
        <v>44</v>
      </c>
      <c r="D100" s="5">
        <v>2</v>
      </c>
      <c r="E100" s="5">
        <v>1</v>
      </c>
      <c r="F100" s="5">
        <v>2</v>
      </c>
      <c r="G100" s="5">
        <v>0</v>
      </c>
      <c r="H100" s="5">
        <v>0</v>
      </c>
      <c r="I100" s="5">
        <v>0</v>
      </c>
      <c r="J100" s="5">
        <v>0</v>
      </c>
      <c r="K100" s="21">
        <f t="shared" si="4"/>
        <v>5</v>
      </c>
      <c r="M100" s="13"/>
      <c r="N100" s="13"/>
    </row>
    <row r="101" spans="1:14" x14ac:dyDescent="0.25">
      <c r="A101" s="5">
        <v>16</v>
      </c>
      <c r="B101" s="5" t="s">
        <v>42</v>
      </c>
      <c r="C101" s="5" t="s">
        <v>33</v>
      </c>
      <c r="D101" s="5">
        <v>3</v>
      </c>
      <c r="E101" s="5">
        <v>0</v>
      </c>
      <c r="F101" s="5">
        <v>0</v>
      </c>
      <c r="G101" s="5">
        <v>1</v>
      </c>
      <c r="H101" s="5">
        <v>0</v>
      </c>
      <c r="I101" s="5">
        <v>0</v>
      </c>
      <c r="J101" s="5">
        <v>0</v>
      </c>
      <c r="K101" s="21">
        <f t="shared" si="4"/>
        <v>4</v>
      </c>
      <c r="M101" s="13"/>
      <c r="N101" s="13"/>
    </row>
    <row r="102" spans="1:14" x14ac:dyDescent="0.25">
      <c r="A102" s="5">
        <v>17</v>
      </c>
      <c r="B102" s="5" t="s">
        <v>121</v>
      </c>
      <c r="C102" s="5" t="s">
        <v>9</v>
      </c>
      <c r="D102" s="5">
        <v>1</v>
      </c>
      <c r="E102" s="5">
        <v>0</v>
      </c>
      <c r="F102" s="5">
        <v>0</v>
      </c>
      <c r="G102" s="5">
        <v>1</v>
      </c>
      <c r="H102" s="5">
        <v>0</v>
      </c>
      <c r="I102" s="5">
        <v>1</v>
      </c>
      <c r="J102" s="5">
        <v>1</v>
      </c>
      <c r="K102" s="21">
        <f t="shared" si="4"/>
        <v>4</v>
      </c>
      <c r="M102" s="13"/>
      <c r="N102" s="13"/>
    </row>
    <row r="103" spans="1:14" x14ac:dyDescent="0.25">
      <c r="A103" s="5">
        <v>18</v>
      </c>
      <c r="B103" s="12" t="s">
        <v>160</v>
      </c>
      <c r="C103" s="12"/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3</v>
      </c>
      <c r="K103" s="21">
        <f t="shared" si="4"/>
        <v>3</v>
      </c>
    </row>
    <row r="104" spans="1:14" x14ac:dyDescent="0.25">
      <c r="A104" s="5">
        <v>19</v>
      </c>
      <c r="B104" s="5" t="s">
        <v>136</v>
      </c>
      <c r="C104" s="12" t="s">
        <v>33</v>
      </c>
      <c r="D104" s="5">
        <v>0</v>
      </c>
      <c r="E104" s="5">
        <v>0</v>
      </c>
      <c r="F104" s="5">
        <v>0</v>
      </c>
      <c r="G104" s="5">
        <v>0</v>
      </c>
      <c r="H104" s="5">
        <v>1</v>
      </c>
      <c r="I104" s="5">
        <v>1</v>
      </c>
      <c r="J104" s="5">
        <v>1</v>
      </c>
      <c r="K104" s="21">
        <f t="shared" si="4"/>
        <v>3</v>
      </c>
    </row>
    <row r="105" spans="1:14" x14ac:dyDescent="0.25">
      <c r="A105" s="5">
        <v>20</v>
      </c>
      <c r="B105" s="5" t="s">
        <v>89</v>
      </c>
      <c r="C105" s="5" t="s">
        <v>8</v>
      </c>
      <c r="D105" s="5">
        <v>0</v>
      </c>
      <c r="E105" s="5">
        <v>2</v>
      </c>
      <c r="F105" s="5">
        <v>0</v>
      </c>
      <c r="G105" s="5">
        <v>1</v>
      </c>
      <c r="H105" s="5">
        <v>0</v>
      </c>
      <c r="I105" s="5">
        <v>0</v>
      </c>
      <c r="J105" s="5">
        <v>0</v>
      </c>
      <c r="K105" s="21">
        <f t="shared" si="4"/>
        <v>3</v>
      </c>
    </row>
    <row r="106" spans="1:14" x14ac:dyDescent="0.25">
      <c r="A106" s="5">
        <v>21</v>
      </c>
      <c r="B106" s="12" t="s">
        <v>159</v>
      </c>
      <c r="C106" s="12" t="s">
        <v>9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1</v>
      </c>
      <c r="K106" s="21">
        <f t="shared" si="4"/>
        <v>1</v>
      </c>
    </row>
    <row r="107" spans="1:14" x14ac:dyDescent="0.25">
      <c r="A107" s="5">
        <v>22</v>
      </c>
      <c r="B107" s="5" t="s">
        <v>152</v>
      </c>
      <c r="C107" s="12" t="s">
        <v>153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1</v>
      </c>
      <c r="J107" s="5">
        <v>0</v>
      </c>
      <c r="K107" s="21">
        <f t="shared" si="4"/>
        <v>1</v>
      </c>
    </row>
    <row r="108" spans="1:14" x14ac:dyDescent="0.25">
      <c r="A108" s="5">
        <v>23</v>
      </c>
      <c r="B108" s="5" t="s">
        <v>45</v>
      </c>
      <c r="C108" s="5" t="s">
        <v>9</v>
      </c>
      <c r="D108" s="5">
        <v>1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21">
        <f t="shared" si="4"/>
        <v>1</v>
      </c>
    </row>
    <row r="109" spans="1:14" x14ac:dyDescent="0.25">
      <c r="A109" s="6" t="s">
        <v>150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4" x14ac:dyDescent="0.25">
      <c r="A110" s="6" t="s">
        <v>36</v>
      </c>
    </row>
    <row r="111" spans="1:14" x14ac:dyDescent="0.25">
      <c r="A111" s="6" t="s">
        <v>37</v>
      </c>
    </row>
    <row r="112" spans="1:14" x14ac:dyDescent="0.25">
      <c r="A112" s="1" t="s">
        <v>48</v>
      </c>
    </row>
    <row r="113" spans="1:11" x14ac:dyDescent="0.25">
      <c r="A113" s="3" t="s">
        <v>1</v>
      </c>
      <c r="B113" s="3" t="s">
        <v>12</v>
      </c>
      <c r="C113" s="3" t="s">
        <v>2</v>
      </c>
      <c r="D113" s="2">
        <v>44713</v>
      </c>
      <c r="E113" s="2">
        <v>44726</v>
      </c>
      <c r="F113" s="2">
        <v>44740</v>
      </c>
      <c r="G113" s="2">
        <v>44768</v>
      </c>
      <c r="H113" s="2">
        <v>44789</v>
      </c>
      <c r="I113" s="2">
        <v>44803</v>
      </c>
      <c r="J113" s="2">
        <v>44820</v>
      </c>
      <c r="K113" s="4" t="s">
        <v>5</v>
      </c>
    </row>
    <row r="114" spans="1:11" x14ac:dyDescent="0.25">
      <c r="A114" s="5">
        <v>1</v>
      </c>
      <c r="B114" s="5" t="s">
        <v>51</v>
      </c>
      <c r="C114" s="5" t="s">
        <v>52</v>
      </c>
      <c r="D114" s="5">
        <v>7</v>
      </c>
      <c r="E114" s="5">
        <v>9</v>
      </c>
      <c r="F114" s="5">
        <v>0</v>
      </c>
      <c r="G114" s="5">
        <v>7</v>
      </c>
      <c r="H114" s="5">
        <v>9</v>
      </c>
      <c r="I114" s="5">
        <v>9</v>
      </c>
      <c r="J114" s="5">
        <v>0</v>
      </c>
      <c r="K114" s="5">
        <f t="shared" ref="K114:K125" si="5">SUM(D114:J114)</f>
        <v>41</v>
      </c>
    </row>
    <row r="115" spans="1:11" x14ac:dyDescent="0.25">
      <c r="A115" s="5">
        <v>2</v>
      </c>
      <c r="B115" s="5" t="s">
        <v>90</v>
      </c>
      <c r="C115" s="12" t="s">
        <v>14</v>
      </c>
      <c r="D115" s="5">
        <v>0</v>
      </c>
      <c r="E115" s="5">
        <v>4</v>
      </c>
      <c r="F115" s="5">
        <v>7</v>
      </c>
      <c r="G115" s="5">
        <v>9</v>
      </c>
      <c r="H115" s="5">
        <v>7</v>
      </c>
      <c r="I115" s="5">
        <v>7</v>
      </c>
      <c r="J115" s="5">
        <v>0</v>
      </c>
      <c r="K115" s="5">
        <f t="shared" si="5"/>
        <v>34</v>
      </c>
    </row>
    <row r="116" spans="1:11" x14ac:dyDescent="0.25">
      <c r="A116" s="5">
        <v>3</v>
      </c>
      <c r="B116" s="5" t="s">
        <v>110</v>
      </c>
      <c r="C116" s="5" t="s">
        <v>6</v>
      </c>
      <c r="D116" s="5">
        <v>3</v>
      </c>
      <c r="E116" s="5">
        <v>0</v>
      </c>
      <c r="F116" s="5">
        <v>3</v>
      </c>
      <c r="G116" s="5">
        <v>6</v>
      </c>
      <c r="H116" s="5">
        <v>6</v>
      </c>
      <c r="I116" s="5">
        <v>6</v>
      </c>
      <c r="J116" s="5">
        <v>4</v>
      </c>
      <c r="K116" s="5">
        <f t="shared" si="5"/>
        <v>28</v>
      </c>
    </row>
    <row r="117" spans="1:11" x14ac:dyDescent="0.25">
      <c r="A117" s="5">
        <v>4</v>
      </c>
      <c r="B117" s="5" t="s">
        <v>53</v>
      </c>
      <c r="C117" s="5" t="s">
        <v>14</v>
      </c>
      <c r="D117" s="5">
        <v>6</v>
      </c>
      <c r="E117" s="5">
        <v>6</v>
      </c>
      <c r="F117" s="5">
        <v>9</v>
      </c>
      <c r="G117" s="5">
        <v>0</v>
      </c>
      <c r="H117" s="5">
        <v>0</v>
      </c>
      <c r="I117" s="5">
        <v>0</v>
      </c>
      <c r="J117" s="5">
        <v>0</v>
      </c>
      <c r="K117" s="5">
        <f t="shared" si="5"/>
        <v>21</v>
      </c>
    </row>
    <row r="118" spans="1:11" x14ac:dyDescent="0.25">
      <c r="A118" s="5">
        <v>5</v>
      </c>
      <c r="B118" s="5" t="s">
        <v>123</v>
      </c>
      <c r="C118" s="7" t="s">
        <v>124</v>
      </c>
      <c r="D118" s="5">
        <v>0</v>
      </c>
      <c r="E118" s="5">
        <v>0</v>
      </c>
      <c r="F118" s="5">
        <v>0</v>
      </c>
      <c r="G118" s="5">
        <v>4</v>
      </c>
      <c r="H118" s="5">
        <v>4</v>
      </c>
      <c r="I118" s="5">
        <v>0</v>
      </c>
      <c r="J118" s="5">
        <v>6</v>
      </c>
      <c r="K118" s="5">
        <f t="shared" si="5"/>
        <v>14</v>
      </c>
    </row>
    <row r="119" spans="1:11" x14ac:dyDescent="0.25">
      <c r="A119" s="5">
        <v>6</v>
      </c>
      <c r="B119" s="5" t="s">
        <v>154</v>
      </c>
      <c r="C119" s="19" t="s">
        <v>138</v>
      </c>
      <c r="D119" s="12">
        <v>0</v>
      </c>
      <c r="E119" s="12">
        <v>0</v>
      </c>
      <c r="F119" s="12">
        <v>0</v>
      </c>
      <c r="G119" s="12">
        <v>0</v>
      </c>
      <c r="H119" s="5">
        <v>3</v>
      </c>
      <c r="I119" s="5">
        <v>4</v>
      </c>
      <c r="J119" s="5">
        <v>7</v>
      </c>
      <c r="K119" s="5">
        <f t="shared" si="5"/>
        <v>14</v>
      </c>
    </row>
    <row r="120" spans="1:11" x14ac:dyDescent="0.25">
      <c r="A120" s="5">
        <v>7</v>
      </c>
      <c r="B120" s="5" t="s">
        <v>54</v>
      </c>
      <c r="C120" s="5" t="s">
        <v>14</v>
      </c>
      <c r="D120" s="5">
        <v>4</v>
      </c>
      <c r="E120" s="5">
        <v>3</v>
      </c>
      <c r="F120" s="5">
        <v>6</v>
      </c>
      <c r="G120" s="5">
        <v>0</v>
      </c>
      <c r="H120" s="5">
        <v>0</v>
      </c>
      <c r="I120" s="5">
        <v>0</v>
      </c>
      <c r="J120" s="5">
        <v>0</v>
      </c>
      <c r="K120" s="5">
        <f t="shared" si="5"/>
        <v>13</v>
      </c>
    </row>
    <row r="121" spans="1:11" x14ac:dyDescent="0.25">
      <c r="A121" s="5">
        <v>8</v>
      </c>
      <c r="B121" s="5" t="s">
        <v>49</v>
      </c>
      <c r="C121" s="5" t="s">
        <v>50</v>
      </c>
      <c r="D121" s="5">
        <v>9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f t="shared" si="5"/>
        <v>9</v>
      </c>
    </row>
    <row r="122" spans="1:11" x14ac:dyDescent="0.25">
      <c r="A122" s="5">
        <v>9</v>
      </c>
      <c r="B122" s="5" t="s">
        <v>161</v>
      </c>
      <c r="C122" s="19"/>
      <c r="D122" s="12">
        <v>0</v>
      </c>
      <c r="E122" s="12">
        <v>0</v>
      </c>
      <c r="F122" s="12">
        <v>0</v>
      </c>
      <c r="G122" s="12">
        <v>0</v>
      </c>
      <c r="H122" s="5">
        <v>0</v>
      </c>
      <c r="I122" s="5">
        <v>0</v>
      </c>
      <c r="J122" s="5">
        <v>9</v>
      </c>
      <c r="K122" s="5">
        <f t="shared" si="5"/>
        <v>9</v>
      </c>
    </row>
    <row r="123" spans="1:11" x14ac:dyDescent="0.25">
      <c r="A123" s="5">
        <v>10</v>
      </c>
      <c r="B123" s="5" t="s">
        <v>91</v>
      </c>
      <c r="C123" s="12" t="s">
        <v>14</v>
      </c>
      <c r="D123" s="5">
        <v>0</v>
      </c>
      <c r="E123" s="5">
        <v>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f t="shared" si="5"/>
        <v>7</v>
      </c>
    </row>
    <row r="124" spans="1:11" x14ac:dyDescent="0.25">
      <c r="A124" s="5">
        <v>11</v>
      </c>
      <c r="B124" s="5" t="s">
        <v>137</v>
      </c>
      <c r="C124" s="19" t="s">
        <v>138</v>
      </c>
      <c r="D124" s="12">
        <v>0</v>
      </c>
      <c r="E124" s="12">
        <v>0</v>
      </c>
      <c r="F124" s="12">
        <v>0</v>
      </c>
      <c r="G124" s="12">
        <v>0</v>
      </c>
      <c r="H124" s="5">
        <v>2</v>
      </c>
      <c r="I124" s="5">
        <v>0</v>
      </c>
      <c r="J124" s="5">
        <v>3</v>
      </c>
      <c r="K124" s="5">
        <f t="shared" si="5"/>
        <v>5</v>
      </c>
    </row>
    <row r="125" spans="1:11" x14ac:dyDescent="0.25">
      <c r="A125" s="5">
        <v>12</v>
      </c>
      <c r="B125" s="5" t="s">
        <v>108</v>
      </c>
      <c r="C125" s="7" t="s">
        <v>109</v>
      </c>
      <c r="D125" s="5">
        <v>0</v>
      </c>
      <c r="E125" s="5">
        <v>0</v>
      </c>
      <c r="F125" s="5">
        <v>4</v>
      </c>
      <c r="G125" s="5">
        <v>0</v>
      </c>
      <c r="H125" s="5">
        <v>0</v>
      </c>
      <c r="I125" s="5">
        <v>0</v>
      </c>
      <c r="J125" s="5">
        <v>0</v>
      </c>
      <c r="K125" s="5">
        <f t="shared" si="5"/>
        <v>4</v>
      </c>
    </row>
    <row r="126" spans="1:11" x14ac:dyDescent="0.25">
      <c r="A126" s="6" t="s">
        <v>150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7" t="s">
        <v>36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8" t="s">
        <v>55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3" t="s">
        <v>1</v>
      </c>
      <c r="B129" s="3" t="s">
        <v>12</v>
      </c>
      <c r="C129" s="3" t="s">
        <v>2</v>
      </c>
      <c r="D129" s="2">
        <v>44713</v>
      </c>
      <c r="E129" s="2">
        <v>44726</v>
      </c>
      <c r="F129" s="2">
        <v>44740</v>
      </c>
      <c r="G129" s="2">
        <v>44768</v>
      </c>
      <c r="H129" s="2">
        <v>44789</v>
      </c>
      <c r="I129" s="2">
        <v>44803</v>
      </c>
      <c r="J129" s="2">
        <v>44820</v>
      </c>
      <c r="K129" s="4" t="s">
        <v>5</v>
      </c>
    </row>
    <row r="130" spans="1:11" x14ac:dyDescent="0.25">
      <c r="A130" s="5">
        <v>1</v>
      </c>
      <c r="B130" s="5" t="s">
        <v>56</v>
      </c>
      <c r="C130" s="7" t="s">
        <v>47</v>
      </c>
      <c r="D130" s="5">
        <v>9</v>
      </c>
      <c r="E130" s="5">
        <f>VLOOKUP(B130,'[2]ET - U11'!$B$9:$I$10,8,FALSE)</f>
        <v>7</v>
      </c>
      <c r="F130" s="5">
        <v>9</v>
      </c>
      <c r="G130" s="5">
        <v>9</v>
      </c>
      <c r="H130" s="5">
        <v>9</v>
      </c>
      <c r="I130" s="5">
        <v>9</v>
      </c>
      <c r="J130" s="5">
        <v>9</v>
      </c>
      <c r="K130" s="5">
        <f>SUM(D130:J130)</f>
        <v>61</v>
      </c>
    </row>
    <row r="131" spans="1:11" x14ac:dyDescent="0.25">
      <c r="A131" s="5">
        <v>2</v>
      </c>
      <c r="B131" s="5" t="s">
        <v>92</v>
      </c>
      <c r="C131" s="7" t="s">
        <v>47</v>
      </c>
      <c r="D131" s="5">
        <v>0</v>
      </c>
      <c r="E131" s="5">
        <f>VLOOKUP(B131,'[2]ET - U11'!$B$9:$I$10,8,FALSE)</f>
        <v>9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f>SUM(D131:J131)</f>
        <v>9</v>
      </c>
    </row>
    <row r="132" spans="1:11" x14ac:dyDescent="0.25">
      <c r="A132" s="6" t="s">
        <v>150</v>
      </c>
    </row>
    <row r="133" spans="1:11" x14ac:dyDescent="0.25">
      <c r="A133" s="6" t="s">
        <v>36</v>
      </c>
    </row>
    <row r="134" spans="1:11" x14ac:dyDescent="0.25">
      <c r="A134" s="1" t="s">
        <v>111</v>
      </c>
    </row>
    <row r="135" spans="1:11" x14ac:dyDescent="0.25">
      <c r="A135" s="7" t="s">
        <v>1</v>
      </c>
      <c r="B135" s="5" t="s">
        <v>12</v>
      </c>
      <c r="C135" s="5" t="s">
        <v>2</v>
      </c>
      <c r="D135" s="2">
        <v>44713</v>
      </c>
      <c r="E135" s="2">
        <v>44726</v>
      </c>
      <c r="F135" s="2">
        <v>44740</v>
      </c>
      <c r="G135" s="2">
        <v>44768</v>
      </c>
      <c r="H135" s="2">
        <v>44789</v>
      </c>
      <c r="I135" s="2">
        <v>44803</v>
      </c>
      <c r="J135" s="2">
        <v>44820</v>
      </c>
      <c r="K135" s="4" t="s">
        <v>5</v>
      </c>
    </row>
    <row r="136" spans="1:11" x14ac:dyDescent="0.25">
      <c r="A136" s="7">
        <v>1</v>
      </c>
      <c r="B136" s="7" t="s">
        <v>112</v>
      </c>
      <c r="C136" s="7" t="s">
        <v>26</v>
      </c>
      <c r="D136" s="5">
        <v>0</v>
      </c>
      <c r="E136" s="5">
        <v>0</v>
      </c>
      <c r="F136" s="5">
        <v>9</v>
      </c>
      <c r="G136" s="5">
        <v>0</v>
      </c>
      <c r="H136" s="5">
        <v>0</v>
      </c>
      <c r="I136" s="5">
        <v>0</v>
      </c>
      <c r="J136" s="5">
        <v>9</v>
      </c>
      <c r="K136" s="5">
        <f>SUM(D136:J136)</f>
        <v>18</v>
      </c>
    </row>
    <row r="137" spans="1:11" x14ac:dyDescent="0.25">
      <c r="A137" s="6" t="s">
        <v>150</v>
      </c>
    </row>
    <row r="138" spans="1:11" x14ac:dyDescent="0.25">
      <c r="A138" s="6" t="s">
        <v>36</v>
      </c>
    </row>
    <row r="139" spans="1:11" x14ac:dyDescent="0.25">
      <c r="A139" s="1" t="s">
        <v>57</v>
      </c>
    </row>
    <row r="140" spans="1:11" x14ac:dyDescent="0.25">
      <c r="A140" s="3" t="s">
        <v>1</v>
      </c>
      <c r="B140" s="3" t="s">
        <v>12</v>
      </c>
      <c r="C140" s="3" t="s">
        <v>2</v>
      </c>
      <c r="D140" s="2">
        <v>44713</v>
      </c>
      <c r="E140" s="2">
        <v>44726</v>
      </c>
      <c r="F140" s="2">
        <v>44740</v>
      </c>
      <c r="G140" s="2">
        <v>44768</v>
      </c>
      <c r="H140" s="2">
        <v>44789</v>
      </c>
      <c r="I140" s="2">
        <v>44803</v>
      </c>
      <c r="J140" s="2">
        <v>44820</v>
      </c>
      <c r="K140" s="4" t="s">
        <v>5</v>
      </c>
    </row>
    <row r="141" spans="1:11" x14ac:dyDescent="0.25">
      <c r="A141" s="5">
        <v>1</v>
      </c>
      <c r="B141" s="5" t="s">
        <v>58</v>
      </c>
      <c r="C141" s="5" t="str">
        <f>VLOOKUP(B141,'[1]N &amp; N'!$C:$D,2,FALSE)</f>
        <v>Kinetic</v>
      </c>
      <c r="D141" s="5">
        <v>9</v>
      </c>
      <c r="E141" s="5">
        <v>9</v>
      </c>
      <c r="F141" s="5">
        <v>9</v>
      </c>
      <c r="G141" s="5">
        <v>9</v>
      </c>
      <c r="H141" s="5">
        <v>9</v>
      </c>
      <c r="I141" s="5">
        <v>9</v>
      </c>
      <c r="J141" s="5"/>
      <c r="K141" s="5">
        <f>SUM(D141:J141)</f>
        <v>54</v>
      </c>
    </row>
    <row r="142" spans="1:11" x14ac:dyDescent="0.25">
      <c r="A142" s="5">
        <v>2</v>
      </c>
      <c r="B142" s="5" t="s">
        <v>59</v>
      </c>
      <c r="C142" s="5" t="str">
        <f>VLOOKUP(B142,'[1]N &amp; N'!$C:$D,2,FALSE)</f>
        <v>Kinetic</v>
      </c>
      <c r="D142" s="5">
        <v>7</v>
      </c>
      <c r="E142" s="5">
        <v>7</v>
      </c>
      <c r="F142" s="5">
        <v>6</v>
      </c>
      <c r="G142" s="5">
        <v>7</v>
      </c>
      <c r="H142" s="5">
        <v>7</v>
      </c>
      <c r="I142" s="5">
        <v>7</v>
      </c>
      <c r="J142" s="5"/>
      <c r="K142" s="5">
        <f>SUM(D142:J142)</f>
        <v>41</v>
      </c>
    </row>
    <row r="143" spans="1:11" x14ac:dyDescent="0.25">
      <c r="A143" s="5">
        <v>3</v>
      </c>
      <c r="B143" s="5" t="s">
        <v>60</v>
      </c>
      <c r="C143" s="5" t="str">
        <f>VLOOKUP(B143,'[1]N &amp; N'!$C:$D,2,FALSE)</f>
        <v>Kinetic</v>
      </c>
      <c r="D143" s="5">
        <v>6</v>
      </c>
      <c r="E143" s="5">
        <v>0</v>
      </c>
      <c r="F143" s="5">
        <v>7</v>
      </c>
      <c r="G143" s="5">
        <v>6</v>
      </c>
      <c r="H143" s="5">
        <v>6</v>
      </c>
      <c r="I143" s="5">
        <v>0</v>
      </c>
      <c r="J143" s="5"/>
      <c r="K143" s="5">
        <f>SUM(D143:J143)</f>
        <v>25</v>
      </c>
    </row>
    <row r="144" spans="1:11" x14ac:dyDescent="0.25">
      <c r="A144" s="6" t="s">
        <v>150</v>
      </c>
    </row>
    <row r="145" spans="1:11" x14ac:dyDescent="0.25">
      <c r="A145" s="6" t="s">
        <v>36</v>
      </c>
    </row>
    <row r="146" spans="1:11" x14ac:dyDescent="0.25">
      <c r="A146" s="6"/>
    </row>
    <row r="147" spans="1:11" x14ac:dyDescent="0.25">
      <c r="A147" s="1" t="s">
        <v>61</v>
      </c>
    </row>
    <row r="148" spans="1:11" x14ac:dyDescent="0.25">
      <c r="A148" s="3" t="s">
        <v>1</v>
      </c>
      <c r="B148" s="3" t="s">
        <v>12</v>
      </c>
      <c r="C148" s="3" t="s">
        <v>2</v>
      </c>
      <c r="D148" s="2">
        <v>44713</v>
      </c>
      <c r="E148" s="2">
        <v>44726</v>
      </c>
      <c r="F148" s="2">
        <v>44740</v>
      </c>
      <c r="G148" s="2">
        <v>44768</v>
      </c>
      <c r="H148" s="2">
        <v>44789</v>
      </c>
      <c r="I148" s="2">
        <v>44803</v>
      </c>
      <c r="J148" s="2">
        <v>44820</v>
      </c>
      <c r="K148" s="4" t="s">
        <v>5</v>
      </c>
    </row>
    <row r="149" spans="1:11" x14ac:dyDescent="0.25">
      <c r="A149" s="5">
        <v>1</v>
      </c>
      <c r="B149" s="5" t="s">
        <v>62</v>
      </c>
      <c r="C149" s="5" t="s">
        <v>47</v>
      </c>
      <c r="D149" s="5">
        <v>9</v>
      </c>
      <c r="E149" s="5">
        <v>9</v>
      </c>
      <c r="F149" s="5">
        <v>7</v>
      </c>
      <c r="G149" s="5">
        <v>9</v>
      </c>
      <c r="H149" s="5">
        <v>9</v>
      </c>
      <c r="I149" s="5">
        <v>9</v>
      </c>
      <c r="J149" s="5">
        <v>7</v>
      </c>
      <c r="K149" s="5">
        <f t="shared" ref="K149:K159" si="6">SUM(D149:J149)</f>
        <v>59</v>
      </c>
    </row>
    <row r="150" spans="1:11" x14ac:dyDescent="0.25">
      <c r="A150" s="5">
        <v>2</v>
      </c>
      <c r="B150" s="5" t="s">
        <v>64</v>
      </c>
      <c r="C150" s="5" t="s">
        <v>47</v>
      </c>
      <c r="D150" s="5">
        <v>6</v>
      </c>
      <c r="E150" s="5">
        <v>7</v>
      </c>
      <c r="F150" s="5">
        <v>9</v>
      </c>
      <c r="G150" s="5">
        <v>6</v>
      </c>
      <c r="H150" s="5">
        <v>7</v>
      </c>
      <c r="I150" s="5">
        <v>6</v>
      </c>
      <c r="J150" s="5">
        <v>0</v>
      </c>
      <c r="K150" s="5">
        <f t="shared" si="6"/>
        <v>41</v>
      </c>
    </row>
    <row r="151" spans="1:11" x14ac:dyDescent="0.25">
      <c r="A151" s="5">
        <v>3</v>
      </c>
      <c r="B151" s="5" t="s">
        <v>164</v>
      </c>
      <c r="C151" s="12" t="s">
        <v>47</v>
      </c>
      <c r="D151" s="5">
        <v>0</v>
      </c>
      <c r="E151" s="5">
        <v>0</v>
      </c>
      <c r="F151" s="5">
        <v>0</v>
      </c>
      <c r="G151" s="5">
        <v>7</v>
      </c>
      <c r="H151" s="5">
        <v>6</v>
      </c>
      <c r="I151" s="5">
        <v>7</v>
      </c>
      <c r="J151" s="5">
        <v>9</v>
      </c>
      <c r="K151" s="5">
        <f t="shared" si="6"/>
        <v>29</v>
      </c>
    </row>
    <row r="152" spans="1:11" x14ac:dyDescent="0.25">
      <c r="A152" s="5">
        <v>4</v>
      </c>
      <c r="B152" s="5" t="s">
        <v>66</v>
      </c>
      <c r="C152" s="5" t="s">
        <v>6</v>
      </c>
      <c r="D152" s="5">
        <v>2</v>
      </c>
      <c r="E152" s="5">
        <v>3</v>
      </c>
      <c r="F152" s="5">
        <v>6</v>
      </c>
      <c r="G152" s="5">
        <v>3</v>
      </c>
      <c r="H152" s="5">
        <v>1</v>
      </c>
      <c r="I152" s="5">
        <v>1</v>
      </c>
      <c r="J152" s="5">
        <v>4</v>
      </c>
      <c r="K152" s="5">
        <f t="shared" si="6"/>
        <v>20</v>
      </c>
    </row>
    <row r="153" spans="1:11" x14ac:dyDescent="0.25">
      <c r="A153" s="5">
        <v>5</v>
      </c>
      <c r="B153" s="5" t="s">
        <v>63</v>
      </c>
      <c r="C153" s="5" t="s">
        <v>93</v>
      </c>
      <c r="D153" s="5">
        <v>7</v>
      </c>
      <c r="E153" s="5">
        <v>6</v>
      </c>
      <c r="F153" s="5">
        <v>0</v>
      </c>
      <c r="G153" s="5">
        <v>0</v>
      </c>
      <c r="H153" s="5">
        <v>0</v>
      </c>
      <c r="I153" s="5">
        <v>0</v>
      </c>
      <c r="J153" s="5">
        <v>3</v>
      </c>
      <c r="K153" s="5">
        <f t="shared" si="6"/>
        <v>16</v>
      </c>
    </row>
    <row r="154" spans="1:11" x14ac:dyDescent="0.25">
      <c r="A154" s="5">
        <v>6</v>
      </c>
      <c r="B154" s="5" t="s">
        <v>142</v>
      </c>
      <c r="C154" s="5" t="s">
        <v>93</v>
      </c>
      <c r="D154" s="5">
        <v>4</v>
      </c>
      <c r="E154" s="5">
        <v>0</v>
      </c>
      <c r="F154" s="5">
        <v>0</v>
      </c>
      <c r="G154" s="5">
        <v>0</v>
      </c>
      <c r="H154" s="5">
        <v>3</v>
      </c>
      <c r="I154" s="5">
        <v>3</v>
      </c>
      <c r="J154" s="5">
        <v>6</v>
      </c>
      <c r="K154" s="5">
        <f t="shared" si="6"/>
        <v>16</v>
      </c>
    </row>
    <row r="155" spans="1:11" x14ac:dyDescent="0.25">
      <c r="A155" s="5">
        <v>7</v>
      </c>
      <c r="B155" s="5" t="s">
        <v>143</v>
      </c>
      <c r="C155" s="20" t="s">
        <v>47</v>
      </c>
      <c r="D155" s="12">
        <v>0</v>
      </c>
      <c r="E155" s="12">
        <v>0</v>
      </c>
      <c r="F155" s="12">
        <v>0</v>
      </c>
      <c r="G155" s="12">
        <v>0</v>
      </c>
      <c r="H155" s="5">
        <v>4</v>
      </c>
      <c r="I155" s="5">
        <v>2</v>
      </c>
      <c r="J155" s="5">
        <v>6</v>
      </c>
      <c r="K155" s="12">
        <f t="shared" si="6"/>
        <v>12</v>
      </c>
    </row>
    <row r="156" spans="1:11" x14ac:dyDescent="0.25">
      <c r="A156" s="5">
        <v>8</v>
      </c>
      <c r="B156" s="5" t="s">
        <v>125</v>
      </c>
      <c r="C156" s="12" t="s">
        <v>93</v>
      </c>
      <c r="D156" s="5">
        <v>0</v>
      </c>
      <c r="E156" s="5">
        <v>0</v>
      </c>
      <c r="F156" s="5">
        <v>0</v>
      </c>
      <c r="G156" s="5">
        <v>4</v>
      </c>
      <c r="H156" s="5">
        <v>2</v>
      </c>
      <c r="I156" s="5">
        <v>4</v>
      </c>
      <c r="J156" s="5">
        <v>1</v>
      </c>
      <c r="K156" s="5">
        <f t="shared" si="6"/>
        <v>11</v>
      </c>
    </row>
    <row r="157" spans="1:11" x14ac:dyDescent="0.25">
      <c r="A157" s="5">
        <v>9</v>
      </c>
      <c r="B157" s="5" t="s">
        <v>65</v>
      </c>
      <c r="C157" s="5" t="s">
        <v>6</v>
      </c>
      <c r="D157" s="5">
        <v>3</v>
      </c>
      <c r="E157" s="5">
        <v>4</v>
      </c>
      <c r="F157" s="5">
        <v>0</v>
      </c>
      <c r="G157" s="5">
        <v>1</v>
      </c>
      <c r="H157" s="5">
        <v>1</v>
      </c>
      <c r="I157" s="5">
        <v>1</v>
      </c>
      <c r="J157" s="5">
        <v>1</v>
      </c>
      <c r="K157" s="5">
        <f t="shared" si="6"/>
        <v>11</v>
      </c>
    </row>
    <row r="158" spans="1:11" x14ac:dyDescent="0.25">
      <c r="A158" s="5">
        <v>10</v>
      </c>
      <c r="B158" s="7" t="s">
        <v>113</v>
      </c>
      <c r="C158" s="5" t="s">
        <v>9</v>
      </c>
      <c r="D158" s="5">
        <v>1</v>
      </c>
      <c r="E158" s="5">
        <v>0</v>
      </c>
      <c r="F158" s="5">
        <v>4</v>
      </c>
      <c r="G158" s="5">
        <v>2</v>
      </c>
      <c r="H158" s="5">
        <v>0</v>
      </c>
      <c r="I158" s="5">
        <v>1</v>
      </c>
      <c r="J158" s="5">
        <v>1</v>
      </c>
      <c r="K158" s="5">
        <f t="shared" si="6"/>
        <v>9</v>
      </c>
    </row>
    <row r="159" spans="1:11" x14ac:dyDescent="0.25">
      <c r="A159" s="5">
        <v>11</v>
      </c>
      <c r="B159" s="5" t="s">
        <v>67</v>
      </c>
      <c r="C159" s="5" t="s">
        <v>9</v>
      </c>
      <c r="D159" s="5">
        <v>1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f t="shared" si="6"/>
        <v>1</v>
      </c>
    </row>
    <row r="160" spans="1:11" x14ac:dyDescent="0.25">
      <c r="A160" s="6" t="s">
        <v>150</v>
      </c>
    </row>
    <row r="161" spans="1:11" x14ac:dyDescent="0.25">
      <c r="A161" s="6" t="s">
        <v>36</v>
      </c>
    </row>
    <row r="162" spans="1:11" x14ac:dyDescent="0.25">
      <c r="A162" s="1" t="s">
        <v>140</v>
      </c>
    </row>
    <row r="163" spans="1:11" x14ac:dyDescent="0.25">
      <c r="A163" s="7" t="s">
        <v>1</v>
      </c>
      <c r="B163" s="5" t="s">
        <v>12</v>
      </c>
      <c r="C163" s="5" t="s">
        <v>2</v>
      </c>
      <c r="D163" s="2">
        <v>44713</v>
      </c>
      <c r="E163" s="2">
        <v>44726</v>
      </c>
      <c r="F163" s="2">
        <v>44740</v>
      </c>
      <c r="G163" s="2">
        <v>44768</v>
      </c>
      <c r="H163" s="2">
        <v>44789</v>
      </c>
      <c r="I163" s="2">
        <v>44803</v>
      </c>
      <c r="J163" s="2">
        <v>44820</v>
      </c>
      <c r="K163" s="3" t="s">
        <v>5</v>
      </c>
    </row>
    <row r="164" spans="1:11" x14ac:dyDescent="0.25">
      <c r="A164" s="7">
        <v>1</v>
      </c>
      <c r="B164" s="5" t="s">
        <v>139</v>
      </c>
      <c r="C164" s="5" t="s">
        <v>93</v>
      </c>
      <c r="D164" s="5">
        <v>9</v>
      </c>
      <c r="E164" s="5">
        <v>9</v>
      </c>
      <c r="F164" s="5">
        <v>0</v>
      </c>
      <c r="G164" s="5">
        <v>0</v>
      </c>
      <c r="H164" s="5">
        <v>9</v>
      </c>
      <c r="I164" s="5">
        <v>9</v>
      </c>
      <c r="J164" s="5">
        <v>0</v>
      </c>
      <c r="K164" s="5">
        <f>SUM(D164:J164)</f>
        <v>36</v>
      </c>
    </row>
    <row r="165" spans="1:11" x14ac:dyDescent="0.25">
      <c r="A165" s="7">
        <v>2</v>
      </c>
      <c r="B165" s="5" t="s">
        <v>163</v>
      </c>
      <c r="C165" s="7" t="s">
        <v>6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9</v>
      </c>
      <c r="K165" s="5">
        <f>SUM(D165:J165)</f>
        <v>9</v>
      </c>
    </row>
    <row r="166" spans="1:11" x14ac:dyDescent="0.25">
      <c r="A166" s="7">
        <v>3</v>
      </c>
      <c r="B166" s="5" t="s">
        <v>162</v>
      </c>
      <c r="C166" s="5" t="s">
        <v>93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7</v>
      </c>
      <c r="K166" s="5">
        <f>SUM(D166:J166)</f>
        <v>7</v>
      </c>
    </row>
    <row r="167" spans="1:11" x14ac:dyDescent="0.25">
      <c r="A167" s="1" t="s">
        <v>68</v>
      </c>
    </row>
    <row r="168" spans="1:11" x14ac:dyDescent="0.25">
      <c r="A168" s="3" t="s">
        <v>1</v>
      </c>
      <c r="B168" s="3" t="s">
        <v>12</v>
      </c>
      <c r="C168" s="3" t="s">
        <v>2</v>
      </c>
      <c r="D168" s="2">
        <v>44713</v>
      </c>
      <c r="E168" s="2">
        <v>44726</v>
      </c>
      <c r="F168" s="2">
        <v>44740</v>
      </c>
      <c r="G168" s="2">
        <v>44768</v>
      </c>
      <c r="H168" s="2">
        <v>44789</v>
      </c>
      <c r="I168" s="2">
        <v>44803</v>
      </c>
      <c r="J168" s="2">
        <v>44820</v>
      </c>
      <c r="K168" s="4" t="s">
        <v>5</v>
      </c>
    </row>
    <row r="169" spans="1:11" x14ac:dyDescent="0.25">
      <c r="A169" s="5">
        <v>1</v>
      </c>
      <c r="B169" s="7" t="s">
        <v>69</v>
      </c>
      <c r="C169" s="5" t="str">
        <f>VLOOKUP(B169,'[1]N &amp; N'!$C:$D,2,FALSE)</f>
        <v>Tygerberg MTB</v>
      </c>
      <c r="D169" s="5">
        <v>9</v>
      </c>
      <c r="E169" s="5">
        <v>9</v>
      </c>
      <c r="F169" s="5">
        <v>0</v>
      </c>
      <c r="G169" s="5">
        <v>0</v>
      </c>
      <c r="H169" s="5">
        <v>0</v>
      </c>
      <c r="I169" s="5">
        <v>9</v>
      </c>
      <c r="J169" s="5">
        <v>0</v>
      </c>
      <c r="K169" s="5">
        <f>SUM(D169:J169)</f>
        <v>27</v>
      </c>
    </row>
    <row r="170" spans="1:11" x14ac:dyDescent="0.25">
      <c r="A170" s="5">
        <v>2</v>
      </c>
      <c r="B170" s="7" t="s">
        <v>141</v>
      </c>
      <c r="C170" s="7" t="s">
        <v>8</v>
      </c>
      <c r="D170" s="12">
        <v>0</v>
      </c>
      <c r="E170" s="12">
        <v>0</v>
      </c>
      <c r="F170" s="12">
        <v>0</v>
      </c>
      <c r="G170" s="12">
        <v>0</v>
      </c>
      <c r="H170" s="12">
        <v>9</v>
      </c>
      <c r="I170" s="5">
        <v>7</v>
      </c>
      <c r="J170" s="5">
        <v>9</v>
      </c>
      <c r="K170" s="5">
        <f>SUM(D170:J170)</f>
        <v>25</v>
      </c>
    </row>
    <row r="171" spans="1:11" x14ac:dyDescent="0.25">
      <c r="A171" s="6" t="s">
        <v>150</v>
      </c>
    </row>
    <row r="172" spans="1:11" x14ac:dyDescent="0.25">
      <c r="A172" s="6" t="s">
        <v>36</v>
      </c>
    </row>
    <row r="174" spans="1:11" x14ac:dyDescent="0.25">
      <c r="A174" s="1" t="s">
        <v>70</v>
      </c>
    </row>
    <row r="175" spans="1:11" x14ac:dyDescent="0.25">
      <c r="A175" s="3" t="s">
        <v>1</v>
      </c>
      <c r="B175" s="3" t="s">
        <v>12</v>
      </c>
      <c r="C175" s="3" t="s">
        <v>2</v>
      </c>
      <c r="D175" s="2">
        <v>44713</v>
      </c>
      <c r="E175" s="2">
        <v>44726</v>
      </c>
      <c r="F175" s="2">
        <v>44740</v>
      </c>
      <c r="G175" s="2">
        <v>44768</v>
      </c>
      <c r="H175" s="2">
        <v>44789</v>
      </c>
      <c r="I175" s="2">
        <v>44803</v>
      </c>
      <c r="J175" s="2">
        <v>44820</v>
      </c>
      <c r="K175" s="4" t="s">
        <v>5</v>
      </c>
    </row>
    <row r="176" spans="1:11" x14ac:dyDescent="0.25">
      <c r="A176" s="5">
        <v>1</v>
      </c>
      <c r="B176" s="5" t="s">
        <v>96</v>
      </c>
      <c r="C176" s="5" t="s">
        <v>33</v>
      </c>
      <c r="D176" s="12">
        <v>0</v>
      </c>
      <c r="E176" s="5">
        <v>9</v>
      </c>
      <c r="F176" s="5" cm="1">
        <f t="array" ref="F176">VLOOKUP(B176,+'[3]Start List - Vets'!$B$6:$K$19,10,FALSE)</f>
        <v>7</v>
      </c>
      <c r="G176" s="5">
        <v>7</v>
      </c>
      <c r="H176" s="5">
        <v>7</v>
      </c>
      <c r="I176" s="5">
        <v>7</v>
      </c>
      <c r="J176" s="5">
        <v>7</v>
      </c>
      <c r="K176" s="5">
        <f>SUM(D176:J176)</f>
        <v>44</v>
      </c>
    </row>
    <row r="177" spans="1:11" x14ac:dyDescent="0.25">
      <c r="A177" s="5">
        <v>2</v>
      </c>
      <c r="B177" s="5" t="s">
        <v>94</v>
      </c>
      <c r="C177" s="5" t="s">
        <v>8</v>
      </c>
      <c r="D177" s="12">
        <v>0</v>
      </c>
      <c r="E177" s="5">
        <v>2</v>
      </c>
      <c r="F177" s="5" cm="1">
        <f t="array" ref="F177">VLOOKUP(B177,+'[3]Start List - Vets'!$B$6:$K$19,10,FALSE)</f>
        <v>10</v>
      </c>
      <c r="G177" s="5">
        <v>9</v>
      </c>
      <c r="H177" s="5">
        <v>3</v>
      </c>
      <c r="I177" s="5">
        <v>10</v>
      </c>
      <c r="J177" s="5">
        <v>10</v>
      </c>
      <c r="K177" s="5">
        <f>SUM(D177:J177)</f>
        <v>44</v>
      </c>
    </row>
    <row r="178" spans="1:11" x14ac:dyDescent="0.25">
      <c r="A178" s="5"/>
      <c r="B178" s="26" t="s">
        <v>165</v>
      </c>
      <c r="C178" s="27"/>
      <c r="D178" s="27"/>
      <c r="E178" s="27"/>
      <c r="F178" s="27"/>
      <c r="G178" s="27"/>
      <c r="H178" s="27"/>
      <c r="I178" s="27"/>
      <c r="J178" s="27"/>
      <c r="K178" s="28"/>
    </row>
    <row r="179" spans="1:11" x14ac:dyDescent="0.25">
      <c r="A179" s="5">
        <v>3</v>
      </c>
      <c r="B179" s="5" t="s">
        <v>98</v>
      </c>
      <c r="C179" s="12" t="s">
        <v>47</v>
      </c>
      <c r="D179" s="12">
        <v>0</v>
      </c>
      <c r="E179" s="5">
        <v>7</v>
      </c>
      <c r="F179" s="5" cm="1">
        <f t="array" ref="F179">VLOOKUP(B179,+'[3]Start List - Vets'!$B$6:$K$19,10,FALSE)</f>
        <v>7</v>
      </c>
      <c r="G179" s="5">
        <v>4</v>
      </c>
      <c r="H179" s="5">
        <v>7</v>
      </c>
      <c r="I179" s="5">
        <v>7</v>
      </c>
      <c r="J179" s="5">
        <v>0</v>
      </c>
      <c r="K179" s="5">
        <f t="shared" ref="K179:K199" si="7">SUM(D179:J179)</f>
        <v>32</v>
      </c>
    </row>
    <row r="180" spans="1:11" x14ac:dyDescent="0.25">
      <c r="A180" s="5">
        <v>4</v>
      </c>
      <c r="B180" s="5" t="s">
        <v>18</v>
      </c>
      <c r="C180" s="5" t="str">
        <f>VLOOKUP(B180,'[1]N &amp; N'!C:D,2,FALSE)</f>
        <v>TrackCyclingSA</v>
      </c>
      <c r="D180" s="5">
        <v>7</v>
      </c>
      <c r="E180" s="5">
        <v>3</v>
      </c>
      <c r="F180" s="5" cm="1">
        <f t="array" ref="F180">VLOOKUP(B180,+'[3]Start List - Vets'!$B$6:$K$19,10,FALSE)</f>
        <v>4</v>
      </c>
      <c r="G180" s="5">
        <v>3</v>
      </c>
      <c r="H180" s="5">
        <v>3</v>
      </c>
      <c r="I180" s="5">
        <v>2</v>
      </c>
      <c r="J180" s="5">
        <v>2</v>
      </c>
      <c r="K180" s="5">
        <f t="shared" si="7"/>
        <v>24</v>
      </c>
    </row>
    <row r="181" spans="1:11" x14ac:dyDescent="0.25">
      <c r="A181" s="5">
        <v>5</v>
      </c>
      <c r="B181" s="5" t="s">
        <v>74</v>
      </c>
      <c r="C181" s="5" t="str">
        <f>VLOOKUP(B181,'[1]N &amp; N'!C:D,2,FALSE)</f>
        <v>Kinetic</v>
      </c>
      <c r="D181" s="5">
        <v>3</v>
      </c>
      <c r="E181" s="5">
        <v>2</v>
      </c>
      <c r="F181" s="5" cm="1">
        <f t="array" ref="F181">VLOOKUP(B181,+'[3]Start List - Vets'!$B$6:$K$19,10,FALSE)</f>
        <v>2</v>
      </c>
      <c r="G181" s="5">
        <v>2</v>
      </c>
      <c r="H181" s="5">
        <v>2</v>
      </c>
      <c r="I181" s="5">
        <v>2</v>
      </c>
      <c r="J181" s="5">
        <v>4</v>
      </c>
      <c r="K181" s="5">
        <f t="shared" si="7"/>
        <v>17</v>
      </c>
    </row>
    <row r="182" spans="1:11" x14ac:dyDescent="0.25">
      <c r="A182" s="5">
        <v>8</v>
      </c>
      <c r="B182" s="5" t="s">
        <v>129</v>
      </c>
      <c r="C182" s="19" t="s">
        <v>130</v>
      </c>
      <c r="D182" s="12">
        <v>0</v>
      </c>
      <c r="E182" s="12">
        <v>0</v>
      </c>
      <c r="F182" s="12">
        <v>0</v>
      </c>
      <c r="G182" s="5">
        <v>7</v>
      </c>
      <c r="H182" s="5">
        <v>9</v>
      </c>
      <c r="I182" s="5">
        <v>0</v>
      </c>
      <c r="J182" s="5">
        <v>0</v>
      </c>
      <c r="K182" s="5">
        <f t="shared" si="7"/>
        <v>16</v>
      </c>
    </row>
    <row r="183" spans="1:11" x14ac:dyDescent="0.25">
      <c r="A183" s="5">
        <v>9</v>
      </c>
      <c r="B183" s="5" t="s">
        <v>71</v>
      </c>
      <c r="C183" s="5" t="str">
        <f>VLOOKUP(B183,'[1]N &amp; N'!C:D,2,FALSE)</f>
        <v>Phoenix</v>
      </c>
      <c r="D183" s="5">
        <v>9</v>
      </c>
      <c r="E183" s="5">
        <v>1</v>
      </c>
      <c r="F183" s="5" cm="1">
        <f t="array" ref="F183">VLOOKUP(B183,+'[3]Start List - Vets'!$B$6:$K$19,10,FALSE)</f>
        <v>4</v>
      </c>
      <c r="G183" s="5">
        <v>1</v>
      </c>
      <c r="H183" s="5">
        <v>1</v>
      </c>
      <c r="I183" s="5">
        <v>0</v>
      </c>
      <c r="J183" s="5">
        <v>0</v>
      </c>
      <c r="K183" s="5">
        <f t="shared" si="7"/>
        <v>16</v>
      </c>
    </row>
    <row r="184" spans="1:11" x14ac:dyDescent="0.25">
      <c r="A184" s="5">
        <v>7</v>
      </c>
      <c r="B184" s="5" t="s">
        <v>116</v>
      </c>
      <c r="C184" s="19" t="s">
        <v>47</v>
      </c>
      <c r="D184" s="12">
        <v>0</v>
      </c>
      <c r="E184" s="12">
        <v>0</v>
      </c>
      <c r="F184" s="5" cm="1">
        <f t="array" ref="F184">VLOOKUP(B184,+'[3]Start List - Vets'!$B$6:$K$19,10,FALSE)</f>
        <v>2</v>
      </c>
      <c r="G184" s="5">
        <v>1</v>
      </c>
      <c r="H184" s="5">
        <v>5</v>
      </c>
      <c r="I184" s="5">
        <v>3</v>
      </c>
      <c r="J184" s="5">
        <v>5</v>
      </c>
      <c r="K184" s="5">
        <f t="shared" si="7"/>
        <v>16</v>
      </c>
    </row>
    <row r="185" spans="1:11" x14ac:dyDescent="0.25">
      <c r="A185" s="5">
        <v>6</v>
      </c>
      <c r="B185" s="5" t="s">
        <v>72</v>
      </c>
      <c r="C185" s="5" t="str">
        <f>VLOOKUP(B185,'[1]N &amp; N'!C:D,2,FALSE)</f>
        <v>Bellville</v>
      </c>
      <c r="D185" s="5">
        <v>7</v>
      </c>
      <c r="E185" s="5">
        <v>0</v>
      </c>
      <c r="F185" s="5">
        <v>0</v>
      </c>
      <c r="G185" s="5">
        <v>0</v>
      </c>
      <c r="H185" s="5">
        <v>0</v>
      </c>
      <c r="I185" s="5">
        <v>3</v>
      </c>
      <c r="J185" s="5">
        <v>6</v>
      </c>
      <c r="K185" s="5">
        <f t="shared" si="7"/>
        <v>16</v>
      </c>
    </row>
    <row r="186" spans="1:11" x14ac:dyDescent="0.25">
      <c r="A186" s="5">
        <v>10</v>
      </c>
      <c r="B186" s="5" t="s">
        <v>75</v>
      </c>
      <c r="C186" s="5" t="str">
        <f>VLOOKUP(B186,'[1]N &amp; N'!C:D,2,FALSE)</f>
        <v>TrackCyclingSA</v>
      </c>
      <c r="D186" s="5">
        <v>2</v>
      </c>
      <c r="E186" s="5">
        <v>2</v>
      </c>
      <c r="F186" s="5" cm="1">
        <f t="array" ref="F186">VLOOKUP(B186,+'[3]Start List - Vets'!$B$6:$K$19,10,FALSE)</f>
        <v>2</v>
      </c>
      <c r="G186" s="5">
        <v>2</v>
      </c>
      <c r="H186" s="5">
        <v>2</v>
      </c>
      <c r="I186" s="5">
        <v>2</v>
      </c>
      <c r="J186" s="5">
        <v>2</v>
      </c>
      <c r="K186" s="5">
        <f t="shared" si="7"/>
        <v>14</v>
      </c>
    </row>
    <row r="187" spans="1:11" x14ac:dyDescent="0.25">
      <c r="A187" s="5">
        <v>11</v>
      </c>
      <c r="B187" s="5" t="s">
        <v>73</v>
      </c>
      <c r="C187" s="5" t="str">
        <f>VLOOKUP(B187,'[1]N &amp; N'!C:D,2,FALSE)</f>
        <v>City</v>
      </c>
      <c r="D187" s="5">
        <v>4</v>
      </c>
      <c r="E187" s="5">
        <v>0</v>
      </c>
      <c r="F187" s="5" cm="1">
        <f t="array" ref="F187">VLOOKUP(B187,+'[3]Start List - Vets'!$B$6:$K$19,10,FALSE)</f>
        <v>2</v>
      </c>
      <c r="G187" s="5">
        <v>1</v>
      </c>
      <c r="H187" s="5">
        <v>1</v>
      </c>
      <c r="I187" s="5">
        <v>1</v>
      </c>
      <c r="J187" s="5">
        <v>2</v>
      </c>
      <c r="K187" s="5">
        <f t="shared" si="7"/>
        <v>11</v>
      </c>
    </row>
    <row r="188" spans="1:11" x14ac:dyDescent="0.25">
      <c r="A188" s="5">
        <v>12</v>
      </c>
      <c r="B188" s="5" t="s">
        <v>97</v>
      </c>
      <c r="C188" s="12" t="s">
        <v>8</v>
      </c>
      <c r="D188" s="12">
        <v>0</v>
      </c>
      <c r="E188" s="5">
        <v>2</v>
      </c>
      <c r="F188" s="5">
        <v>0</v>
      </c>
      <c r="G188" s="5">
        <v>2</v>
      </c>
      <c r="H188" s="5">
        <v>2</v>
      </c>
      <c r="I188" s="5">
        <v>2</v>
      </c>
      <c r="J188" s="5">
        <v>2</v>
      </c>
      <c r="K188" s="5">
        <f t="shared" si="7"/>
        <v>10</v>
      </c>
    </row>
    <row r="189" spans="1:11" x14ac:dyDescent="0.25">
      <c r="A189" s="5">
        <v>13</v>
      </c>
      <c r="B189" s="5" t="s">
        <v>114</v>
      </c>
      <c r="C189" s="7" t="s">
        <v>47</v>
      </c>
      <c r="D189" s="12">
        <v>0</v>
      </c>
      <c r="E189" s="12">
        <v>0</v>
      </c>
      <c r="F189" s="5" cm="1">
        <f t="array" ref="F189">VLOOKUP(B189,+'[3]Start List - Vets'!$B$6:$K$19,10,FALSE)</f>
        <v>1</v>
      </c>
      <c r="G189" s="5">
        <v>2</v>
      </c>
      <c r="H189" s="5">
        <v>2</v>
      </c>
      <c r="I189" s="5">
        <v>2</v>
      </c>
      <c r="J189" s="5">
        <v>2</v>
      </c>
      <c r="K189" s="5">
        <f t="shared" si="7"/>
        <v>9</v>
      </c>
    </row>
    <row r="190" spans="1:11" x14ac:dyDescent="0.25">
      <c r="A190" s="5">
        <v>14</v>
      </c>
      <c r="B190" s="5" t="s">
        <v>77</v>
      </c>
      <c r="C190" s="5" t="str">
        <f>VLOOKUP(B190,'[1]N &amp; N'!C:D,2,FALSE)</f>
        <v>Kinetic</v>
      </c>
      <c r="D190" s="5">
        <v>1</v>
      </c>
      <c r="E190" s="5">
        <v>1</v>
      </c>
      <c r="F190" s="5" cm="1">
        <f t="array" ref="F190">VLOOKUP(B190,+'[3]Start List - Vets'!$B$6:$K$19,10,FALSE)</f>
        <v>2</v>
      </c>
      <c r="G190" s="5">
        <v>2</v>
      </c>
      <c r="H190" s="5">
        <v>1</v>
      </c>
      <c r="I190" s="5">
        <v>0</v>
      </c>
      <c r="J190" s="5">
        <v>2</v>
      </c>
      <c r="K190" s="5">
        <f t="shared" si="7"/>
        <v>9</v>
      </c>
    </row>
    <row r="191" spans="1:11" x14ac:dyDescent="0.25">
      <c r="A191" s="5">
        <v>15</v>
      </c>
      <c r="B191" s="5" t="s">
        <v>78</v>
      </c>
      <c r="C191" s="5" t="str">
        <f>VLOOKUP(B191,'[1]N &amp; N'!C:D,2,FALSE)</f>
        <v>Kinetic</v>
      </c>
      <c r="D191" s="5">
        <v>1</v>
      </c>
      <c r="E191" s="5">
        <v>4</v>
      </c>
      <c r="F191" s="5" cm="1">
        <f t="array" ref="F191">VLOOKUP(B191,+'[3]Start List - Vets'!$B$6:$K$19,10,FALSE)</f>
        <v>3</v>
      </c>
      <c r="G191" s="5">
        <v>0</v>
      </c>
      <c r="H191" s="5">
        <v>0</v>
      </c>
      <c r="I191" s="5">
        <v>0</v>
      </c>
      <c r="J191" s="5">
        <v>0</v>
      </c>
      <c r="K191" s="5">
        <f t="shared" si="7"/>
        <v>8</v>
      </c>
    </row>
    <row r="192" spans="1:11" x14ac:dyDescent="0.25">
      <c r="A192" s="5">
        <v>16</v>
      </c>
      <c r="B192" s="5" t="s">
        <v>126</v>
      </c>
      <c r="C192" s="19" t="s">
        <v>8</v>
      </c>
      <c r="D192" s="12">
        <v>0</v>
      </c>
      <c r="E192" s="12">
        <v>0</v>
      </c>
      <c r="F192" s="12">
        <v>0</v>
      </c>
      <c r="G192" s="5">
        <v>2</v>
      </c>
      <c r="H192" s="5">
        <v>0</v>
      </c>
      <c r="I192" s="5">
        <v>5</v>
      </c>
      <c r="J192" s="5">
        <v>0</v>
      </c>
      <c r="K192" s="5">
        <f t="shared" si="7"/>
        <v>7</v>
      </c>
    </row>
    <row r="193" spans="1:11" x14ac:dyDescent="0.25">
      <c r="A193" s="5">
        <v>17</v>
      </c>
      <c r="B193" s="5" t="s">
        <v>95</v>
      </c>
      <c r="C193" s="5" t="s">
        <v>8</v>
      </c>
      <c r="D193" s="12">
        <v>0</v>
      </c>
      <c r="E193" s="5">
        <v>6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f t="shared" si="7"/>
        <v>6</v>
      </c>
    </row>
    <row r="194" spans="1:11" x14ac:dyDescent="0.25">
      <c r="A194" s="5">
        <v>18</v>
      </c>
      <c r="B194" s="5" t="s">
        <v>128</v>
      </c>
      <c r="C194" s="19" t="s">
        <v>9</v>
      </c>
      <c r="D194" s="12">
        <v>0</v>
      </c>
      <c r="E194" s="12">
        <v>0</v>
      </c>
      <c r="F194" s="12">
        <v>0</v>
      </c>
      <c r="G194" s="5">
        <v>1</v>
      </c>
      <c r="H194" s="5">
        <v>1</v>
      </c>
      <c r="I194" s="5">
        <v>1</v>
      </c>
      <c r="J194" s="5">
        <v>2</v>
      </c>
      <c r="K194" s="5">
        <f t="shared" si="7"/>
        <v>5</v>
      </c>
    </row>
    <row r="195" spans="1:11" x14ac:dyDescent="0.25">
      <c r="A195" s="5">
        <v>19</v>
      </c>
      <c r="B195" s="5" t="s">
        <v>144</v>
      </c>
      <c r="C195" s="19" t="s">
        <v>8</v>
      </c>
      <c r="D195" s="12">
        <v>0</v>
      </c>
      <c r="E195" s="12">
        <v>0</v>
      </c>
      <c r="F195" s="12">
        <v>0</v>
      </c>
      <c r="G195" s="12">
        <v>0</v>
      </c>
      <c r="H195" s="5">
        <v>2</v>
      </c>
      <c r="I195" s="5">
        <v>2</v>
      </c>
      <c r="J195" s="5">
        <v>0</v>
      </c>
      <c r="K195" s="5">
        <f t="shared" si="7"/>
        <v>4</v>
      </c>
    </row>
    <row r="196" spans="1:11" x14ac:dyDescent="0.25">
      <c r="A196" s="5">
        <v>20</v>
      </c>
      <c r="B196" s="5" t="s">
        <v>145</v>
      </c>
      <c r="C196" s="19" t="s">
        <v>33</v>
      </c>
      <c r="D196" s="12">
        <v>0</v>
      </c>
      <c r="E196" s="12">
        <v>0</v>
      </c>
      <c r="F196" s="12">
        <v>0</v>
      </c>
      <c r="G196" s="12">
        <v>0</v>
      </c>
      <c r="H196" s="5">
        <v>1</v>
      </c>
      <c r="I196" s="5">
        <v>1</v>
      </c>
      <c r="J196" s="5">
        <v>0</v>
      </c>
      <c r="K196" s="5">
        <f t="shared" si="7"/>
        <v>2</v>
      </c>
    </row>
    <row r="197" spans="1:11" x14ac:dyDescent="0.25">
      <c r="A197" s="5">
        <v>21</v>
      </c>
      <c r="B197" s="5" t="s">
        <v>127</v>
      </c>
      <c r="C197" s="19" t="s">
        <v>130</v>
      </c>
      <c r="D197" s="12">
        <v>0</v>
      </c>
      <c r="E197" s="12">
        <v>0</v>
      </c>
      <c r="F197" s="12">
        <v>0</v>
      </c>
      <c r="G197" s="5">
        <v>1</v>
      </c>
      <c r="H197" s="5">
        <v>1</v>
      </c>
      <c r="I197" s="5">
        <v>0</v>
      </c>
      <c r="J197" s="5">
        <v>0</v>
      </c>
      <c r="K197" s="5">
        <f t="shared" si="7"/>
        <v>2</v>
      </c>
    </row>
    <row r="198" spans="1:11" x14ac:dyDescent="0.25">
      <c r="A198" s="5">
        <v>22</v>
      </c>
      <c r="B198" s="5" t="s">
        <v>76</v>
      </c>
      <c r="C198" s="5" t="str">
        <f>VLOOKUP(B198,'[1]N &amp; N'!C:D,2,FALSE)</f>
        <v>MC2</v>
      </c>
      <c r="D198" s="5">
        <v>1</v>
      </c>
      <c r="E198" s="5">
        <v>0</v>
      </c>
      <c r="F198" s="5" cm="1">
        <f t="array" ref="F198">VLOOKUP(B198,+'[3]Start List - Vets'!$B$6:$K$19,10,FALSE)</f>
        <v>1</v>
      </c>
      <c r="G198" s="5">
        <v>0</v>
      </c>
      <c r="H198" s="5">
        <v>0</v>
      </c>
      <c r="I198" s="5">
        <v>0</v>
      </c>
      <c r="J198" s="5">
        <v>0</v>
      </c>
      <c r="K198" s="5">
        <f t="shared" si="7"/>
        <v>2</v>
      </c>
    </row>
    <row r="199" spans="1:11" x14ac:dyDescent="0.25">
      <c r="A199" s="5">
        <v>23</v>
      </c>
      <c r="B199" s="5" t="s">
        <v>115</v>
      </c>
      <c r="C199" s="19" t="s">
        <v>33</v>
      </c>
      <c r="D199" s="12">
        <v>0</v>
      </c>
      <c r="E199" s="12">
        <v>0</v>
      </c>
      <c r="F199" s="5" cm="1">
        <f t="array" ref="F199">VLOOKUP(B199,+'[3]Start List - Vets'!$B$6:$K$19,10,FALSE)</f>
        <v>1</v>
      </c>
      <c r="G199" s="5">
        <v>0</v>
      </c>
      <c r="H199" s="5">
        <v>0</v>
      </c>
      <c r="I199" s="5">
        <v>0</v>
      </c>
      <c r="J199" s="5">
        <v>0</v>
      </c>
      <c r="K199" s="5">
        <f t="shared" si="7"/>
        <v>1</v>
      </c>
    </row>
    <row r="200" spans="1:11" x14ac:dyDescent="0.25">
      <c r="A200" s="6" t="s">
        <v>150</v>
      </c>
    </row>
    <row r="201" spans="1:11" x14ac:dyDescent="0.25">
      <c r="A201" s="6" t="s">
        <v>36</v>
      </c>
    </row>
    <row r="202" spans="1:11" x14ac:dyDescent="0.25">
      <c r="A202" s="6" t="s">
        <v>37</v>
      </c>
    </row>
    <row r="204" spans="1:11" x14ac:dyDescent="0.25">
      <c r="D204" s="1"/>
    </row>
  </sheetData>
  <sortState xmlns:xlrd2="http://schemas.microsoft.com/office/spreadsheetml/2017/richdata2" ref="A177:K199">
    <sortCondition descending="1" ref="K177:K199"/>
  </sortState>
  <mergeCells count="2">
    <mergeCell ref="A1:K1"/>
    <mergeCell ref="B178:K17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&amp;CQUERIES
track@wpcycling.com</oddFooter>
  </headerFooter>
  <rowBreaks count="6" manualBreakCount="6">
    <brk id="38" max="10" man="1"/>
    <brk id="52" max="10" man="1"/>
    <brk id="83" max="12" man="1"/>
    <brk id="111" max="10" man="1"/>
    <brk id="146" max="10" man="1"/>
    <brk id="1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Scholtz</dc:creator>
  <cp:lastModifiedBy>Jaco Scholtz</cp:lastModifiedBy>
  <cp:lastPrinted>2022-08-28T18:08:40Z</cp:lastPrinted>
  <dcterms:created xsi:type="dcterms:W3CDTF">2022-06-27T19:05:54Z</dcterms:created>
  <dcterms:modified xsi:type="dcterms:W3CDTF">2022-09-30T17:56:01Z</dcterms:modified>
</cp:coreProperties>
</file>